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6" windowWidth="15192" windowHeight="8700" tabRatio="871" activeTab="5"/>
  </bookViews>
  <sheets>
    <sheet name="COMMUNITY RISK WORKSHEET" sheetId="8" r:id="rId1"/>
    <sheet name="ADMISSION RISK WORKSHEET" sheetId="10" r:id="rId2"/>
    <sheet name="ENVIRONMENT RISK WORKSHEET" sheetId="12" r:id="rId3"/>
    <sheet name="HCW RISK WORKSHEET" sheetId="11" r:id="rId4"/>
    <sheet name="SUMMARY SHEET" sheetId="7" r:id="rId5"/>
    <sheet name="SUMMARY CHART" sheetId="13" r:id="rId6"/>
  </sheets>
  <calcPr calcId="145621"/>
</workbook>
</file>

<file path=xl/calcChain.xml><?xml version="1.0" encoding="utf-8"?>
<calcChain xmlns="http://schemas.openxmlformats.org/spreadsheetml/2006/main">
  <c r="H17" i="10" l="1"/>
  <c r="D18" i="7"/>
  <c r="G17" i="10"/>
  <c r="D17" i="7"/>
  <c r="D16" i="7"/>
  <c r="D15" i="7"/>
  <c r="D7" i="7"/>
  <c r="D11" i="7"/>
  <c r="D26" i="7"/>
  <c r="D32" i="7"/>
  <c r="D35" i="7"/>
  <c r="D36" i="7"/>
  <c r="C38" i="7"/>
  <c r="C37" i="7"/>
  <c r="C36" i="7"/>
  <c r="C35" i="7"/>
  <c r="C34" i="7"/>
  <c r="C33" i="7"/>
  <c r="C32" i="7"/>
  <c r="C29" i="7"/>
  <c r="C28" i="7"/>
  <c r="C27" i="7"/>
  <c r="C26" i="7"/>
  <c r="C25" i="7"/>
  <c r="C24" i="7"/>
  <c r="C23" i="7"/>
  <c r="D17" i="12"/>
  <c r="E17" i="12"/>
  <c r="D33" i="7"/>
  <c r="F17" i="12"/>
  <c r="D34" i="7"/>
  <c r="G17" i="12"/>
  <c r="H17" i="12"/>
  <c r="I17" i="12"/>
  <c r="D37" i="7"/>
  <c r="J17" i="12"/>
  <c r="D38" i="7"/>
  <c r="D17" i="11"/>
  <c r="D23" i="7"/>
  <c r="E17" i="11"/>
  <c r="D24" i="7"/>
  <c r="F17" i="11"/>
  <c r="D25" i="7"/>
  <c r="G17" i="11"/>
  <c r="H17" i="11"/>
  <c r="D27" i="7"/>
  <c r="I17" i="11"/>
  <c r="D28" i="7"/>
  <c r="J17" i="11"/>
  <c r="D29" i="7"/>
  <c r="C20" i="7"/>
  <c r="C19" i="7"/>
  <c r="C18" i="7"/>
  <c r="C17" i="7"/>
  <c r="C16" i="7"/>
  <c r="C15" i="7"/>
  <c r="C14" i="7"/>
  <c r="D17" i="10"/>
  <c r="D14" i="7"/>
  <c r="E17" i="10"/>
  <c r="F17" i="10"/>
  <c r="I17" i="10"/>
  <c r="D19" i="7"/>
  <c r="J17" i="10"/>
  <c r="D20" i="7"/>
  <c r="J17" i="8"/>
  <c r="I17" i="8"/>
  <c r="D10" i="7"/>
  <c r="H17" i="8"/>
  <c r="D9" i="7"/>
  <c r="G17" i="8"/>
  <c r="D8" i="7" s="1"/>
  <c r="D40" i="7" s="1"/>
  <c r="D44" i="7" s="1"/>
  <c r="F17" i="8"/>
  <c r="E17" i="8"/>
  <c r="D6" i="7"/>
  <c r="D17" i="8"/>
  <c r="D5" i="7"/>
  <c r="C11" i="7"/>
  <c r="C10" i="7"/>
  <c r="C9" i="7"/>
  <c r="C8" i="7"/>
  <c r="C7" i="7"/>
  <c r="C6" i="7"/>
  <c r="C5" i="7"/>
  <c r="E19" i="7" l="1"/>
  <c r="E20" i="7"/>
  <c r="E10" i="7"/>
  <c r="E25" i="7"/>
  <c r="E27" i="7"/>
  <c r="E29" i="7"/>
  <c r="E7" i="7"/>
  <c r="E28" i="7"/>
  <c r="E38" i="7"/>
  <c r="E5" i="7"/>
  <c r="E16" i="7"/>
  <c r="E9" i="7"/>
  <c r="E33" i="7"/>
  <c r="E18" i="7"/>
  <c r="E8" i="7"/>
  <c r="E36" i="7"/>
  <c r="E6" i="7"/>
  <c r="E15" i="7"/>
  <c r="E23" i="7"/>
  <c r="E11" i="7"/>
  <c r="E34" i="7"/>
  <c r="E26" i="7"/>
  <c r="E14" i="7"/>
  <c r="E37" i="7"/>
  <c r="E24" i="7"/>
  <c r="E17" i="7"/>
  <c r="E35" i="7"/>
  <c r="E32" i="7"/>
</calcChain>
</file>

<file path=xl/sharedStrings.xml><?xml version="1.0" encoding="utf-8"?>
<sst xmlns="http://schemas.openxmlformats.org/spreadsheetml/2006/main" count="133" uniqueCount="58">
  <si>
    <t>INFECTION CONTROL RISK ASSESSMENT</t>
  </si>
  <si>
    <t>Lyme Disease</t>
  </si>
  <si>
    <t>West Nile Virus</t>
  </si>
  <si>
    <t>MITIGATION</t>
  </si>
  <si>
    <t>POTENTIAL IMPACT</t>
  </si>
  <si>
    <t>SCORE</t>
  </si>
  <si>
    <t>Scabies in Nursing Home Patients</t>
  </si>
  <si>
    <t>Is this likely to occur?</t>
  </si>
  <si>
    <t xml:space="preserve">PROBABILITY </t>
  </si>
  <si>
    <t>HOW TO SCORE</t>
  </si>
  <si>
    <t>Is there a possibility of death or serious injury?</t>
  </si>
  <si>
    <t>Is it likely to result in permanent impairment?</t>
  </si>
  <si>
    <t>Will it impact the delivery of patient care?</t>
  </si>
  <si>
    <t>Are internal resources available to handle the hazard -- i.e. sufficient supplies and staff?</t>
  </si>
  <si>
    <t>Are external resources in place to handle the hazard -- ie other local health facilities, local and state health agencies?</t>
  </si>
  <si>
    <t>Enter Infection Hazard or Event</t>
  </si>
  <si>
    <t xml:space="preserve">  </t>
  </si>
  <si>
    <t>COMMUNITY RELATED RISKS</t>
  </si>
  <si>
    <t>COMMUNITY RELATED INFECTION RISKS</t>
  </si>
  <si>
    <t>ADMISSION RELATED INFECTION RISKS</t>
  </si>
  <si>
    <t>Orthopedic Surgical Site Infection</t>
  </si>
  <si>
    <t>Toxic Anterior Segment Syndrome</t>
  </si>
  <si>
    <t>Post-op Bacterial End-ophthalmitis</t>
  </si>
  <si>
    <t>Is the facility prepared to handle the hazard -- ie. staff trained, policies and procedures in place, staff complying with policies?</t>
  </si>
  <si>
    <t>ADMISSION RELATED RISKS</t>
  </si>
  <si>
    <t>INFECTION RISKS RELATED TO HEALTH CARE WORKERS</t>
  </si>
  <si>
    <t>Non-Compliance with Hand Hygiene</t>
  </si>
  <si>
    <t>Non-Compliance with Standard Precautions</t>
  </si>
  <si>
    <t>Improper Use of Gloves</t>
  </si>
  <si>
    <t>Non-Compliance w/ Safe Injection Practices</t>
  </si>
  <si>
    <t>Knowledge Deficit Re: Post-Exposure Mgmt</t>
  </si>
  <si>
    <t>INFECTION RISKS RELATED TO THE ENVIRONMENT</t>
  </si>
  <si>
    <t>Failure to Clean GI Endoscopes</t>
  </si>
  <si>
    <t>Improper Handling of Sharps</t>
  </si>
  <si>
    <t>Improper Room Cleaning Between Pts</t>
  </si>
  <si>
    <t>Improper Terminal Cleaning of Rooms</t>
  </si>
  <si>
    <t>Improper Cleaning of Glucose Monitors</t>
  </si>
  <si>
    <t>HCW RELATED RISKS</t>
  </si>
  <si>
    <t>ENVIRONMENT RELATED RISKS</t>
  </si>
  <si>
    <t xml:space="preserve">INFECTION CONTROL RISK ASSESSMENT </t>
  </si>
  <si>
    <t>SUMMARY REPORT</t>
  </si>
  <si>
    <t>Bloodborne Infection from GI Endoscopy</t>
  </si>
  <si>
    <t>Bloodborne Infection from Multi-dose Vials</t>
  </si>
  <si>
    <t>MEAN RISK SCORE</t>
  </si>
  <si>
    <t>ENTER THE NUMBER OF ITEMIZED RISKS ON THIS PAGE</t>
  </si>
  <si>
    <t>1 = Not very likely to occur ;
2 = Likely to occur  ;
3 = Very likely to occur ;
0 = Does not apply</t>
  </si>
  <si>
    <t>1 = Low possibility ; 
2 = Moderate possibility  ;
3 = High possibility ;  
0 = Does not apply</t>
  </si>
  <si>
    <t>1 = Low possibility ;
2 = Moderate possibility  ;
3 = High possibility ;
0 = Does not apply</t>
  </si>
  <si>
    <t>1 = Minimal impact ;
2 = Moderate impact  ;
3 = Big impact ;
0 = Does not apply</t>
  </si>
  <si>
    <t>1 = Well prepared ;
2 = Somewhat prepared ;
3 = Minimally prepared ;
0 = Does not apply</t>
  </si>
  <si>
    <t>1 = Readily available ;
2 = Moderately available  ;
3 = Minimally available ; 
0 = Does not apply</t>
  </si>
  <si>
    <t>1 = Readily available ; 
2 = Moderately available ;
3 = Minimally available ;
0 = Does not apply</t>
  </si>
  <si>
    <t>Non-Compliance with Influenza Vaccination</t>
  </si>
  <si>
    <t>Influenza</t>
  </si>
  <si>
    <t>Ebola Virus</t>
  </si>
  <si>
    <t>Failure to Sterilize Instruments</t>
  </si>
  <si>
    <t>Improper use of IUSS</t>
  </si>
  <si>
    <t>MRSA in Nursing Home 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</si>
</sst>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 applyProtection="1">
      <alignment horizontal="centerContinuous"/>
    </xf>
    <xf numFmtId="0" fontId="1" fillId="2" borderId="0" xfId="0" applyFont="1" applyFill="1" applyAlignment="1" applyProtection="1">
      <alignment horizontal="centerContinuous" vertical="top" wrapText="1"/>
    </xf>
    <xf numFmtId="0" fontId="0" fillId="0" borderId="0" xfId="0" applyAlignment="1">
      <alignment horizontal="center"/>
    </xf>
    <xf numFmtId="0" fontId="7" fillId="2" borderId="0" xfId="0" applyFont="1" applyFill="1"/>
    <xf numFmtId="4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2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5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wrapText="1"/>
    </xf>
    <xf numFmtId="0" fontId="3" fillId="4" borderId="8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3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8" fillId="5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7" fillId="0" borderId="6" xfId="0" applyNumberFormat="1" applyFont="1" applyBorder="1" applyAlignment="1" applyProtection="1">
      <alignment horizontal="center" vertical="center"/>
      <protection locked="0"/>
    </xf>
    <xf numFmtId="2" fontId="7" fillId="0" borderId="7" xfId="0" applyNumberFormat="1" applyFont="1" applyBorder="1" applyAlignment="1" applyProtection="1">
      <alignment horizontal="center" vertical="center"/>
      <protection locked="0"/>
    </xf>
    <xf numFmtId="2" fontId="7" fillId="0" borderId="11" xfId="0" applyNumberFormat="1" applyFont="1" applyBorder="1" applyAlignment="1" applyProtection="1">
      <alignment horizontal="center" vertical="center"/>
      <protection locked="0"/>
    </xf>
    <xf numFmtId="2" fontId="7" fillId="0" borderId="12" xfId="0" applyNumberFormat="1" applyFont="1" applyBorder="1" applyAlignment="1" applyProtection="1">
      <alignment horizontal="center" vertical="center"/>
      <protection locked="0"/>
    </xf>
    <xf numFmtId="43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43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Continuous"/>
    </xf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0" applyNumberFormat="1" applyFill="1"/>
    <xf numFmtId="2" fontId="0" fillId="2" borderId="0" xfId="0" applyNumberFormat="1" applyFill="1" applyAlignment="1">
      <alignment horizontal="center"/>
    </xf>
    <xf numFmtId="0" fontId="2" fillId="2" borderId="2" xfId="0" applyFont="1" applyFill="1" applyBorder="1"/>
    <xf numFmtId="0" fontId="0" fillId="2" borderId="8" xfId="0" applyFill="1" applyBorder="1"/>
    <xf numFmtId="0" fontId="2" fillId="2" borderId="13" xfId="0" applyFont="1" applyFill="1" applyBorder="1" applyAlignment="1">
      <alignment horizontal="center"/>
    </xf>
    <xf numFmtId="2" fontId="0" fillId="0" borderId="0" xfId="0" applyNumberFormat="1"/>
    <xf numFmtId="2" fontId="11" fillId="0" borderId="0" xfId="0" applyNumberFormat="1" applyFont="1" applyAlignment="1">
      <alignment horizontal="center"/>
    </xf>
    <xf numFmtId="2" fontId="11" fillId="0" borderId="0" xfId="0" applyNumberFormat="1" applyFont="1"/>
    <xf numFmtId="0" fontId="11" fillId="0" borderId="0" xfId="0" applyFont="1"/>
    <xf numFmtId="0" fontId="0" fillId="0" borderId="14" xfId="0" applyBorder="1"/>
    <xf numFmtId="0" fontId="0" fillId="0" borderId="0" xfId="0" applyBorder="1"/>
    <xf numFmtId="0" fontId="0" fillId="0" borderId="15" xfId="0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43" fontId="7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vertical="center"/>
    </xf>
    <xf numFmtId="2" fontId="7" fillId="2" borderId="17" xfId="0" applyNumberFormat="1" applyFont="1" applyFill="1" applyBorder="1" applyAlignment="1" applyProtection="1">
      <alignment horizontal="center" vertical="center"/>
    </xf>
    <xf numFmtId="2" fontId="7" fillId="2" borderId="18" xfId="0" applyNumberFormat="1" applyFont="1" applyFill="1" applyBorder="1" applyAlignment="1" applyProtection="1">
      <alignment horizontal="center" vertical="center"/>
    </xf>
    <xf numFmtId="2" fontId="7" fillId="3" borderId="0" xfId="0" applyNumberFormat="1" applyFont="1" applyFill="1" applyBorder="1" applyAlignment="1" applyProtection="1">
      <alignment horizontal="center" vertical="center"/>
    </xf>
    <xf numFmtId="2" fontId="10" fillId="2" borderId="17" xfId="0" applyNumberFormat="1" applyFont="1" applyFill="1" applyBorder="1" applyAlignment="1" applyProtection="1">
      <alignment horizontal="center" vertical="center"/>
    </xf>
    <xf numFmtId="2" fontId="10" fillId="2" borderId="18" xfId="0" applyNumberFormat="1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vertical="center" wrapText="1"/>
      <protection locked="0"/>
    </xf>
    <xf numFmtId="1" fontId="2" fillId="6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6" borderId="20" xfId="0" applyFont="1" applyFill="1" applyBorder="1" applyAlignment="1">
      <alignment horizontal="right" wrapText="1"/>
    </xf>
    <xf numFmtId="0" fontId="0" fillId="6" borderId="21" xfId="0" applyFill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0" fillId="0" borderId="2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INFECTION HAZARD RISK SCORES
COMMUNITY RELATED INFECTION RISKS</a:t>
            </a:r>
          </a:p>
        </c:rich>
      </c:tx>
      <c:layout>
        <c:manualLayout>
          <c:xMode val="edge"/>
          <c:yMode val="edge"/>
          <c:x val="0.31932817221376736"/>
          <c:y val="2.0700636942675158E-2"/>
        </c:manualLayout>
      </c:layout>
      <c:overlay val="0"/>
      <c:spPr>
        <a:noFill/>
        <a:ln w="3175">
          <a:solidFill>
            <a:srgbClr val="00808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3025238427207231"/>
          <c:y val="0.19267564611415974"/>
          <c:w val="0.73781603427328268"/>
          <c:h val="0.632167202539846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'COMMUNITY RISK WORKSHEET'!$D$3:$K$3</c:f>
              <c:strCache>
                <c:ptCount val="6"/>
                <c:pt idx="0">
                  <c:v>Influenza</c:v>
                </c:pt>
                <c:pt idx="1">
                  <c:v>Lyme Disease</c:v>
                </c:pt>
                <c:pt idx="2">
                  <c:v>West Nile Virus</c:v>
                </c:pt>
                <c:pt idx="3">
                  <c:v>MRSA in Nursing Home Patient</c:v>
                </c:pt>
                <c:pt idx="4">
                  <c:v>Scabies in Nursing Home Patients</c:v>
                </c:pt>
                <c:pt idx="5">
                  <c:v>Ebola Virus</c:v>
                </c:pt>
              </c:strCache>
            </c:strRef>
          </c:cat>
          <c:val>
            <c:numRef>
              <c:f>'COMMUNITY RISK WORKSHEET'!$D$17:$K$17</c:f>
              <c:numCache>
                <c:formatCode>0.00</c:formatCode>
                <c:ptCount val="8"/>
                <c:pt idx="0">
                  <c:v>0.44444444444444442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0.40740740740740744</c:v>
                </c:pt>
                <c:pt idx="4">
                  <c:v>0.37037037037037035</c:v>
                </c:pt>
                <c:pt idx="5">
                  <c:v>0.27777777777777779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76384"/>
        <c:axId val="108921216"/>
      </c:barChart>
      <c:catAx>
        <c:axId val="105376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2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21216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SEVERITY SCORE</a:t>
                </a:r>
              </a:p>
            </c:rich>
          </c:tx>
          <c:layout>
            <c:manualLayout>
              <c:xMode val="edge"/>
              <c:yMode val="edge"/>
              <c:x val="0.48991651778821765"/>
              <c:y val="0.89331440058846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76384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2" verticalDpi="96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INFECTION HAZARD RISK SCORES
ADMISSION RELATED INFECTION RISKS</a:t>
            </a:r>
          </a:p>
        </c:rich>
      </c:tx>
      <c:layout>
        <c:manualLayout>
          <c:xMode val="edge"/>
          <c:yMode val="edge"/>
          <c:x val="0.32521052515494386"/>
          <c:y val="2.0700636942675158E-2"/>
        </c:manualLayout>
      </c:layout>
      <c:overlay val="0"/>
      <c:spPr>
        <a:noFill/>
        <a:ln w="3175">
          <a:solidFill>
            <a:srgbClr val="00808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5126081349397666"/>
          <c:y val="0.19267564611415974"/>
          <c:w val="0.71680760505137842"/>
          <c:h val="0.632167202539846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'ADMISSION RISK WORKSHEET'!$D$3:$K$3</c:f>
              <c:strCache>
                <c:ptCount val="5"/>
                <c:pt idx="0">
                  <c:v>Orthopedic Surgical Site Infection</c:v>
                </c:pt>
                <c:pt idx="1">
                  <c:v>Toxic Anterior Segment Syndrome</c:v>
                </c:pt>
                <c:pt idx="2">
                  <c:v>Post-op Bacterial End-ophthalmitis</c:v>
                </c:pt>
                <c:pt idx="3">
                  <c:v>Bloodborne Infection from GI Endoscopy</c:v>
                </c:pt>
                <c:pt idx="4">
                  <c:v>Bloodborne Infection from Multi-dose Vials</c:v>
                </c:pt>
              </c:strCache>
            </c:strRef>
          </c:cat>
          <c:val>
            <c:numRef>
              <c:f>'ADMISSION RISK WORKSHEET'!$D$17:$K$17</c:f>
              <c:numCache>
                <c:formatCode>0.00</c:formatCode>
                <c:ptCount val="8"/>
                <c:pt idx="0">
                  <c:v>0.14814814814814814</c:v>
                </c:pt>
                <c:pt idx="1">
                  <c:v>0.18518518518518517</c:v>
                </c:pt>
                <c:pt idx="2">
                  <c:v>0.22222222222222221</c:v>
                </c:pt>
                <c:pt idx="3">
                  <c:v>0.48148148148148145</c:v>
                </c:pt>
                <c:pt idx="4">
                  <c:v>0.59259259259259256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58464"/>
        <c:axId val="108960000"/>
      </c:barChart>
      <c:catAx>
        <c:axId val="108958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6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60000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SEVERITY SCORE</a:t>
                </a:r>
              </a:p>
            </c:rich>
          </c:tx>
          <c:layout>
            <c:manualLayout>
              <c:xMode val="edge"/>
              <c:yMode val="edge"/>
              <c:x val="0.50000066168199564"/>
              <c:y val="0.89331440058846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58464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2" verticalDpi="96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INFECTION HAZARD RISK SCORES
ENVIRONMENT RELATED INFECTION RISKS</a:t>
            </a:r>
          </a:p>
        </c:rich>
      </c:tx>
      <c:layout>
        <c:manualLayout>
          <c:xMode val="edge"/>
          <c:yMode val="edge"/>
          <c:x val="0.31008432363040045"/>
          <c:y val="2.0700636942675158E-2"/>
        </c:manualLayout>
      </c:layout>
      <c:overlay val="0"/>
      <c:spPr>
        <a:noFill/>
        <a:ln w="3175">
          <a:solidFill>
            <a:srgbClr val="00808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302553385824312"/>
          <c:y val="0.19267564611415974"/>
          <c:w val="0.70504288468711185"/>
          <c:h val="0.632167202539846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'ENVIRONMENT RISK WORKSHEET'!$D$3:$K$3</c:f>
              <c:strCache>
                <c:ptCount val="7"/>
                <c:pt idx="0">
                  <c:v>Failure to Clean GI Endoscopes</c:v>
                </c:pt>
                <c:pt idx="1">
                  <c:v>Improper use of IUSS</c:v>
                </c:pt>
                <c:pt idx="2">
                  <c:v>Failure to Sterilize Instruments</c:v>
                </c:pt>
                <c:pt idx="3">
                  <c:v>Improper Handling of Sharps</c:v>
                </c:pt>
                <c:pt idx="4">
                  <c:v>Improper Room Cleaning Between Pts</c:v>
                </c:pt>
                <c:pt idx="5">
                  <c:v>Improper Terminal Cleaning of Rooms</c:v>
                </c:pt>
                <c:pt idx="6">
                  <c:v>Improper Cleaning of Glucose Monitors</c:v>
                </c:pt>
              </c:strCache>
            </c:strRef>
          </c:cat>
          <c:val>
            <c:numRef>
              <c:f>'ENVIRONMENT RISK WORKSHEET'!$D$17:$K$17</c:f>
              <c:numCache>
                <c:formatCode>0.00</c:formatCode>
                <c:ptCount val="8"/>
                <c:pt idx="0">
                  <c:v>0.40740740740740744</c:v>
                </c:pt>
                <c:pt idx="1">
                  <c:v>0.51851851851851849</c:v>
                </c:pt>
                <c:pt idx="2">
                  <c:v>0.20370370370370372</c:v>
                </c:pt>
                <c:pt idx="3">
                  <c:v>0.18518518518518517</c:v>
                </c:pt>
                <c:pt idx="4">
                  <c:v>0.33333333333333331</c:v>
                </c:pt>
                <c:pt idx="5">
                  <c:v>0.14814814814814814</c:v>
                </c:pt>
                <c:pt idx="6">
                  <c:v>0.55555555555555558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31680"/>
        <c:axId val="111853952"/>
      </c:barChart>
      <c:catAx>
        <c:axId val="11183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853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853952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SEVERITY SCORE</a:t>
                </a:r>
              </a:p>
            </c:rich>
          </c:tx>
          <c:layout>
            <c:manualLayout>
              <c:xMode val="edge"/>
              <c:yMode val="edge"/>
              <c:x val="0.5058829800797513"/>
              <c:y val="0.89331440058846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831680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2" verticalDpi="96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INFECTION HAZARD RISK SCORES
HCW RELATED INFECTION RISKS</a:t>
            </a:r>
          </a:p>
        </c:rich>
      </c:tx>
      <c:layout>
        <c:manualLayout>
          <c:xMode val="edge"/>
          <c:yMode val="edge"/>
          <c:x val="0.34705926465074216"/>
          <c:y val="2.0700636942675158E-2"/>
        </c:manualLayout>
      </c:layout>
      <c:overlay val="0"/>
      <c:spPr>
        <a:noFill/>
        <a:ln w="3175">
          <a:solidFill>
            <a:srgbClr val="00808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5294148783172904"/>
          <c:y val="0.19267564611415974"/>
          <c:w val="0.71512693071362599"/>
          <c:h val="0.632167202539846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'HCW RISK WORKSHEET'!$D$3:$K$3</c:f>
              <c:strCache>
                <c:ptCount val="6"/>
                <c:pt idx="0">
                  <c:v>Non-Compliance with Hand Hygiene</c:v>
                </c:pt>
                <c:pt idx="1">
                  <c:v>Non-Compliance with Standard Precautions</c:v>
                </c:pt>
                <c:pt idx="2">
                  <c:v>Improper Use of Gloves</c:v>
                </c:pt>
                <c:pt idx="3">
                  <c:v>Non-Compliance w/ Safe Injection Practices</c:v>
                </c:pt>
                <c:pt idx="4">
                  <c:v>Knowledge Deficit Re: Post-Exposure Mgmt</c:v>
                </c:pt>
                <c:pt idx="5">
                  <c:v>Non-Compliance with Influenza Vaccination</c:v>
                </c:pt>
              </c:strCache>
            </c:strRef>
          </c:cat>
          <c:val>
            <c:numRef>
              <c:f>'HCW RISK WORKSHEET'!$D$17:$K$17</c:f>
              <c:numCache>
                <c:formatCode>0.00</c:formatCode>
                <c:ptCount val="8"/>
                <c:pt idx="0">
                  <c:v>0.44444444444444442</c:v>
                </c:pt>
                <c:pt idx="1">
                  <c:v>0.44444444444444442</c:v>
                </c:pt>
                <c:pt idx="2">
                  <c:v>0.40740740740740744</c:v>
                </c:pt>
                <c:pt idx="3">
                  <c:v>0.62962962962962954</c:v>
                </c:pt>
                <c:pt idx="4">
                  <c:v>0.51851851851851849</c:v>
                </c:pt>
                <c:pt idx="5">
                  <c:v>0.66666666666666663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84000"/>
        <c:axId val="111585536"/>
      </c:barChart>
      <c:catAx>
        <c:axId val="111584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585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585536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SEVERITY SCORE</a:t>
                </a:r>
              </a:p>
            </c:rich>
          </c:tx>
          <c:layout>
            <c:manualLayout>
              <c:xMode val="edge"/>
              <c:yMode val="edge"/>
              <c:x val="0.50084099781644942"/>
              <c:y val="0.89331440058846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584000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2" verticalDpi="96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INFECTION CONTROL RISK ASSESSMENT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PRIORITIZED RISKS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Shaded area denotes risk above the mean score for the facility</a:t>
            </a:r>
          </a:p>
        </c:rich>
      </c:tx>
      <c:layout>
        <c:manualLayout>
          <c:xMode val="edge"/>
          <c:yMode val="edge"/>
          <c:x val="0.27051188564873746"/>
          <c:y val="1.3513513513513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151918200363575"/>
          <c:y val="0.10995088468379396"/>
          <c:w val="0.61819683335005893"/>
          <c:h val="0.78808371535926058"/>
        </c:manualLayout>
      </c:layout>
      <c:barChart>
        <c:barDir val="bar"/>
        <c:grouping val="clustered"/>
        <c:varyColors val="0"/>
        <c:ser>
          <c:idx val="1"/>
          <c:order val="0"/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'SUMMARY SHEET'!$D$44</c:f>
                <c:numCache>
                  <c:formatCode>General</c:formatCode>
                  <c:ptCount val="1"/>
                  <c:pt idx="0">
                    <c:v>0.37191358024691362</c:v>
                  </c:pt>
                </c:numCache>
              </c:numRef>
            </c:plus>
            <c:spPr>
              <a:ln w="38100">
                <a:pattFill prst="pct50">
                  <a:fgClr>
                    <a:srgbClr val="000000"/>
                  </a:fgClr>
                  <a:bgClr>
                    <a:srgbClr val="FFFFFF"/>
                  </a:bgClr>
                </a:pattFill>
                <a:prstDash val="solid"/>
              </a:ln>
            </c:spPr>
          </c:errBars>
          <c:cat>
            <c:strRef>
              <c:f>('SUMMARY SHEET'!$C$5:$C$11,'SUMMARY SHEET'!$C$14:$C$20,'SUMMARY SHEET'!$C$23:$C$29,'SUMMARY SHEET'!$C$32:$C$38)</c:f>
              <c:strCache>
                <c:ptCount val="28"/>
                <c:pt idx="0">
                  <c:v> Influenza </c:v>
                </c:pt>
                <c:pt idx="1">
                  <c:v> Lyme Disease </c:v>
                </c:pt>
                <c:pt idx="2">
                  <c:v> West Nile Virus </c:v>
                </c:pt>
                <c:pt idx="3">
                  <c:v> MRSA in Nursing Home Patient </c:v>
                </c:pt>
                <c:pt idx="4">
                  <c:v> Scabies in Nursing Home Patients </c:v>
                </c:pt>
                <c:pt idx="5">
                  <c:v> Ebola Virus </c:v>
                </c:pt>
                <c:pt idx="6">
                  <c:v> -   </c:v>
                </c:pt>
                <c:pt idx="7">
                  <c:v> Orthopedic Surgical Site Infection </c:v>
                </c:pt>
                <c:pt idx="8">
                  <c:v> Toxic Anterior Segment Syndrome </c:v>
                </c:pt>
                <c:pt idx="9">
                  <c:v> Post-op Bacterial End-ophthalmitis </c:v>
                </c:pt>
                <c:pt idx="10">
                  <c:v> Bloodborne Infection from GI Endoscopy </c:v>
                </c:pt>
                <c:pt idx="11">
                  <c:v> Bloodborne Infection from Multi-dose Vials </c:v>
                </c:pt>
                <c:pt idx="12">
                  <c:v> -   </c:v>
                </c:pt>
                <c:pt idx="13">
                  <c:v> -   </c:v>
                </c:pt>
                <c:pt idx="14">
                  <c:v> Non-Compliance with Hand Hygiene </c:v>
                </c:pt>
                <c:pt idx="15">
                  <c:v> Non-Compliance with Standard Precautions </c:v>
                </c:pt>
                <c:pt idx="16">
                  <c:v> Improper Use of Gloves </c:v>
                </c:pt>
                <c:pt idx="17">
                  <c:v> Non-Compliance w/ Safe Injection Practices </c:v>
                </c:pt>
                <c:pt idx="18">
                  <c:v> Knowledge Deficit Re: Post-Exposure Mgmt </c:v>
                </c:pt>
                <c:pt idx="19">
                  <c:v> Non-Compliance with Influenza Vaccination </c:v>
                </c:pt>
                <c:pt idx="20">
                  <c:v> -   </c:v>
                </c:pt>
                <c:pt idx="21">
                  <c:v> Failure to Clean GI Endoscopes </c:v>
                </c:pt>
                <c:pt idx="22">
                  <c:v> Improper use of IUSS </c:v>
                </c:pt>
                <c:pt idx="23">
                  <c:v> Failure to Sterilize Instruments </c:v>
                </c:pt>
                <c:pt idx="24">
                  <c:v> Improper Handling of Sharps </c:v>
                </c:pt>
                <c:pt idx="25">
                  <c:v> Improper Room Cleaning Between Pts </c:v>
                </c:pt>
                <c:pt idx="26">
                  <c:v> Improper Terminal Cleaning of Rooms </c:v>
                </c:pt>
                <c:pt idx="27">
                  <c:v> Improper Cleaning of Glucose Monitors </c:v>
                </c:pt>
              </c:strCache>
            </c:strRef>
          </c:cat>
          <c:val>
            <c:numRef>
              <c:f>('SUMMARY SHEET'!$E$5:$E$11,'SUMMARY SHEET'!$E$14:$E$20,'SUMMARY SHEET'!$E$23:$E$29,'SUMMARY SHEET'!$E$32:$E$38)</c:f>
              <c:numCache>
                <c:formatCode>0.00</c:formatCode>
                <c:ptCount val="28"/>
                <c:pt idx="0">
                  <c:v>0.37191358024691362</c:v>
                </c:pt>
                <c:pt idx="1">
                  <c:v>0.37191358024691362</c:v>
                </c:pt>
                <c:pt idx="2">
                  <c:v>0.37191358024691362</c:v>
                </c:pt>
                <c:pt idx="3">
                  <c:v>0.37191358024691362</c:v>
                </c:pt>
                <c:pt idx="4">
                  <c:v>0.37191358024691362</c:v>
                </c:pt>
                <c:pt idx="5">
                  <c:v>0.37191358024691362</c:v>
                </c:pt>
                <c:pt idx="6">
                  <c:v>0.37191358024691362</c:v>
                </c:pt>
                <c:pt idx="7">
                  <c:v>0.37191358024691362</c:v>
                </c:pt>
                <c:pt idx="8">
                  <c:v>0.37191358024691362</c:v>
                </c:pt>
                <c:pt idx="9">
                  <c:v>0.37191358024691362</c:v>
                </c:pt>
                <c:pt idx="10">
                  <c:v>0.37191358024691362</c:v>
                </c:pt>
                <c:pt idx="11">
                  <c:v>0.37191358024691362</c:v>
                </c:pt>
                <c:pt idx="12">
                  <c:v>0.37191358024691362</c:v>
                </c:pt>
                <c:pt idx="13">
                  <c:v>0.37191358024691362</c:v>
                </c:pt>
                <c:pt idx="14">
                  <c:v>0.37191358024691362</c:v>
                </c:pt>
                <c:pt idx="15">
                  <c:v>0.37191358024691362</c:v>
                </c:pt>
                <c:pt idx="16">
                  <c:v>0.37191358024691362</c:v>
                </c:pt>
                <c:pt idx="17">
                  <c:v>0.37191358024691362</c:v>
                </c:pt>
                <c:pt idx="18">
                  <c:v>0.37191358024691362</c:v>
                </c:pt>
                <c:pt idx="19">
                  <c:v>0.37191358024691362</c:v>
                </c:pt>
                <c:pt idx="20">
                  <c:v>0.37191358024691362</c:v>
                </c:pt>
                <c:pt idx="21">
                  <c:v>0.37191358024691362</c:v>
                </c:pt>
                <c:pt idx="22">
                  <c:v>0.37191358024691362</c:v>
                </c:pt>
                <c:pt idx="23">
                  <c:v>0.37191358024691362</c:v>
                </c:pt>
                <c:pt idx="24">
                  <c:v>0.37191358024691362</c:v>
                </c:pt>
                <c:pt idx="25">
                  <c:v>0.37191358024691362</c:v>
                </c:pt>
                <c:pt idx="26">
                  <c:v>0.37191358024691362</c:v>
                </c:pt>
                <c:pt idx="27">
                  <c:v>0.37191358024691362</c:v>
                </c:pt>
              </c:numCache>
            </c:numRef>
          </c:val>
        </c:ser>
        <c:ser>
          <c:idx val="0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('SUMMARY SHEET'!$C$5:$C$11,'SUMMARY SHEET'!$C$14:$C$20,'SUMMARY SHEET'!$C$23:$C$29,'SUMMARY SHEET'!$C$32:$C$38)</c:f>
              <c:strCache>
                <c:ptCount val="28"/>
                <c:pt idx="0">
                  <c:v> Influenza </c:v>
                </c:pt>
                <c:pt idx="1">
                  <c:v> Lyme Disease </c:v>
                </c:pt>
                <c:pt idx="2">
                  <c:v> West Nile Virus </c:v>
                </c:pt>
                <c:pt idx="3">
                  <c:v> MRSA in Nursing Home Patient </c:v>
                </c:pt>
                <c:pt idx="4">
                  <c:v> Scabies in Nursing Home Patients </c:v>
                </c:pt>
                <c:pt idx="5">
                  <c:v> Ebola Virus </c:v>
                </c:pt>
                <c:pt idx="6">
                  <c:v> -   </c:v>
                </c:pt>
                <c:pt idx="7">
                  <c:v> Orthopedic Surgical Site Infection </c:v>
                </c:pt>
                <c:pt idx="8">
                  <c:v> Toxic Anterior Segment Syndrome </c:v>
                </c:pt>
                <c:pt idx="9">
                  <c:v> Post-op Bacterial End-ophthalmitis </c:v>
                </c:pt>
                <c:pt idx="10">
                  <c:v> Bloodborne Infection from GI Endoscopy </c:v>
                </c:pt>
                <c:pt idx="11">
                  <c:v> Bloodborne Infection from Multi-dose Vials </c:v>
                </c:pt>
                <c:pt idx="12">
                  <c:v> -   </c:v>
                </c:pt>
                <c:pt idx="13">
                  <c:v> -   </c:v>
                </c:pt>
                <c:pt idx="14">
                  <c:v> Non-Compliance with Hand Hygiene </c:v>
                </c:pt>
                <c:pt idx="15">
                  <c:v> Non-Compliance with Standard Precautions </c:v>
                </c:pt>
                <c:pt idx="16">
                  <c:v> Improper Use of Gloves </c:v>
                </c:pt>
                <c:pt idx="17">
                  <c:v> Non-Compliance w/ Safe Injection Practices </c:v>
                </c:pt>
                <c:pt idx="18">
                  <c:v> Knowledge Deficit Re: Post-Exposure Mgmt </c:v>
                </c:pt>
                <c:pt idx="19">
                  <c:v> Non-Compliance with Influenza Vaccination </c:v>
                </c:pt>
                <c:pt idx="20">
                  <c:v> -   </c:v>
                </c:pt>
                <c:pt idx="21">
                  <c:v> Failure to Clean GI Endoscopes </c:v>
                </c:pt>
                <c:pt idx="22">
                  <c:v> Improper use of IUSS </c:v>
                </c:pt>
                <c:pt idx="23">
                  <c:v> Failure to Sterilize Instruments </c:v>
                </c:pt>
                <c:pt idx="24">
                  <c:v> Improper Handling of Sharps </c:v>
                </c:pt>
                <c:pt idx="25">
                  <c:v> Improper Room Cleaning Between Pts </c:v>
                </c:pt>
                <c:pt idx="26">
                  <c:v> Improper Terminal Cleaning of Rooms </c:v>
                </c:pt>
                <c:pt idx="27">
                  <c:v> Improper Cleaning of Glucose Monitors </c:v>
                </c:pt>
              </c:strCache>
            </c:strRef>
          </c:cat>
          <c:val>
            <c:numRef>
              <c:f>('SUMMARY SHEET'!$D$5:$D$11,'SUMMARY SHEET'!$D$14:$D$20,'SUMMARY SHEET'!$D$23:$D$29,'SUMMARY SHEET'!$D$32:$D$38)</c:f>
              <c:numCache>
                <c:formatCode>0.00</c:formatCode>
                <c:ptCount val="28"/>
                <c:pt idx="0">
                  <c:v>0.44444444444444442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0.40740740740740744</c:v>
                </c:pt>
                <c:pt idx="4">
                  <c:v>0.37037037037037035</c:v>
                </c:pt>
                <c:pt idx="5">
                  <c:v>0.27777777777777779</c:v>
                </c:pt>
                <c:pt idx="6">
                  <c:v>0</c:v>
                </c:pt>
                <c:pt idx="7">
                  <c:v>0.14814814814814814</c:v>
                </c:pt>
                <c:pt idx="8">
                  <c:v>0.18518518518518517</c:v>
                </c:pt>
                <c:pt idx="9">
                  <c:v>0.22222222222222221</c:v>
                </c:pt>
                <c:pt idx="10">
                  <c:v>0.48148148148148145</c:v>
                </c:pt>
                <c:pt idx="11">
                  <c:v>0.59259259259259256</c:v>
                </c:pt>
                <c:pt idx="12">
                  <c:v>0</c:v>
                </c:pt>
                <c:pt idx="13">
                  <c:v>0</c:v>
                </c:pt>
                <c:pt idx="14">
                  <c:v>0.44444444444444442</c:v>
                </c:pt>
                <c:pt idx="15">
                  <c:v>0.44444444444444442</c:v>
                </c:pt>
                <c:pt idx="16">
                  <c:v>0.40740740740740744</c:v>
                </c:pt>
                <c:pt idx="17">
                  <c:v>0.62962962962962954</c:v>
                </c:pt>
                <c:pt idx="18">
                  <c:v>0.51851851851851849</c:v>
                </c:pt>
                <c:pt idx="19">
                  <c:v>0.66666666666666663</c:v>
                </c:pt>
                <c:pt idx="20">
                  <c:v>0</c:v>
                </c:pt>
                <c:pt idx="21">
                  <c:v>0.40740740740740744</c:v>
                </c:pt>
                <c:pt idx="22">
                  <c:v>0.51851851851851849</c:v>
                </c:pt>
                <c:pt idx="23">
                  <c:v>0.20370370370370372</c:v>
                </c:pt>
                <c:pt idx="24">
                  <c:v>0.18518518518518517</c:v>
                </c:pt>
                <c:pt idx="25">
                  <c:v>0.33333333333333331</c:v>
                </c:pt>
                <c:pt idx="26">
                  <c:v>0.14814814814814814</c:v>
                </c:pt>
                <c:pt idx="27">
                  <c:v>0.55555555555555558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740800"/>
        <c:axId val="111742336"/>
      </c:barChart>
      <c:catAx>
        <c:axId val="111740800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4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742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SEVERITY SCORE</a:t>
                </a:r>
              </a:p>
            </c:rich>
          </c:tx>
          <c:layout>
            <c:manualLayout>
              <c:xMode val="edge"/>
              <c:yMode val="edge"/>
              <c:x val="0.43948031069633764"/>
              <c:y val="0.93734667917738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40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0.69" header="0.5" footer="0.5"/>
    <c:pageSetup orientation="portrait" horizontalDpi="-2" verticalDpi="96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19</xdr:row>
      <xdr:rowOff>7620</xdr:rowOff>
    </xdr:from>
    <xdr:to>
      <xdr:col>8</xdr:col>
      <xdr:colOff>716280</xdr:colOff>
      <xdr:row>47</xdr:row>
      <xdr:rowOff>99060</xdr:rowOff>
    </xdr:to>
    <xdr:graphicFrame macro="">
      <xdr:nvGraphicFramePr>
        <xdr:cNvPr id="5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19</xdr:row>
      <xdr:rowOff>7620</xdr:rowOff>
    </xdr:from>
    <xdr:to>
      <xdr:col>8</xdr:col>
      <xdr:colOff>716280</xdr:colOff>
      <xdr:row>47</xdr:row>
      <xdr:rowOff>99060</xdr:rowOff>
    </xdr:to>
    <xdr:graphicFrame macro="">
      <xdr:nvGraphicFramePr>
        <xdr:cNvPr id="7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19</xdr:row>
      <xdr:rowOff>7620</xdr:rowOff>
    </xdr:from>
    <xdr:to>
      <xdr:col>8</xdr:col>
      <xdr:colOff>716280</xdr:colOff>
      <xdr:row>47</xdr:row>
      <xdr:rowOff>99060</xdr:rowOff>
    </xdr:to>
    <xdr:graphicFrame macro="">
      <xdr:nvGraphicFramePr>
        <xdr:cNvPr id="9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19</xdr:row>
      <xdr:rowOff>7620</xdr:rowOff>
    </xdr:from>
    <xdr:to>
      <xdr:col>8</xdr:col>
      <xdr:colOff>716280</xdr:colOff>
      <xdr:row>47</xdr:row>
      <xdr:rowOff>99060</xdr:rowOff>
    </xdr:to>
    <xdr:graphicFrame macro="">
      <xdr:nvGraphicFramePr>
        <xdr:cNvPr id="8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0</xdr:row>
      <xdr:rowOff>7620</xdr:rowOff>
    </xdr:from>
    <xdr:to>
      <xdr:col>16</xdr:col>
      <xdr:colOff>220980</xdr:colOff>
      <xdr:row>74</xdr:row>
      <xdr:rowOff>7620</xdr:rowOff>
    </xdr:to>
    <xdr:graphicFrame macro="">
      <xdr:nvGraphicFramePr>
        <xdr:cNvPr id="11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B1" zoomScale="115" zoomScaleNormal="115" workbookViewId="0">
      <selection activeCell="H8" sqref="H8"/>
    </sheetView>
  </sheetViews>
  <sheetFormatPr defaultColWidth="15.6640625" defaultRowHeight="13.2" x14ac:dyDescent="0.25"/>
  <cols>
    <col min="1" max="1" width="5.44140625" style="7" customWidth="1"/>
    <col min="2" max="2" width="28.88671875" style="23" customWidth="1"/>
    <col min="3" max="3" width="22" style="27" customWidth="1"/>
    <col min="4" max="6" width="14.6640625" style="5" customWidth="1"/>
    <col min="7" max="8" width="14.6640625" style="6" customWidth="1"/>
    <col min="9" max="10" width="14.6640625" style="7" customWidth="1"/>
    <col min="11" max="16384" width="15.6640625" style="7"/>
  </cols>
  <sheetData>
    <row r="1" spans="1:10" ht="26.25" customHeight="1" x14ac:dyDescent="0.3">
      <c r="B1" s="1" t="s">
        <v>0</v>
      </c>
      <c r="C1" s="1"/>
      <c r="D1" s="1"/>
      <c r="E1" s="1"/>
      <c r="F1" s="1"/>
      <c r="G1" s="1"/>
      <c r="H1" s="1"/>
      <c r="I1" s="1"/>
      <c r="J1" s="42"/>
    </row>
    <row r="2" spans="1:10" ht="42.75" customHeight="1" x14ac:dyDescent="0.3">
      <c r="B2" s="2" t="s">
        <v>18</v>
      </c>
      <c r="C2" s="1"/>
      <c r="D2" s="1"/>
      <c r="E2" s="1"/>
      <c r="F2" s="1"/>
      <c r="G2" s="1"/>
      <c r="H2" s="1"/>
      <c r="I2" s="1"/>
      <c r="J2" s="42"/>
    </row>
    <row r="3" spans="1:10" s="8" customFormat="1" ht="51.75" customHeight="1" x14ac:dyDescent="0.25">
      <c r="A3" s="29"/>
      <c r="B3" s="31"/>
      <c r="C3" s="24" t="s">
        <v>15</v>
      </c>
      <c r="D3" s="39" t="s">
        <v>53</v>
      </c>
      <c r="E3" s="40" t="s">
        <v>1</v>
      </c>
      <c r="F3" s="40" t="s">
        <v>2</v>
      </c>
      <c r="G3" s="41" t="s">
        <v>57</v>
      </c>
      <c r="H3" s="41" t="s">
        <v>6</v>
      </c>
      <c r="I3" s="41" t="s">
        <v>54</v>
      </c>
      <c r="J3" s="41"/>
    </row>
    <row r="4" spans="1:10" s="17" customFormat="1" ht="21" customHeight="1" x14ac:dyDescent="0.25">
      <c r="A4" s="30"/>
      <c r="B4" s="32" t="s">
        <v>8</v>
      </c>
      <c r="C4" s="28" t="s">
        <v>9</v>
      </c>
      <c r="D4" s="58"/>
      <c r="E4" s="58"/>
      <c r="F4" s="58"/>
      <c r="G4" s="59"/>
      <c r="H4" s="59"/>
      <c r="I4" s="60"/>
      <c r="J4" s="60"/>
    </row>
    <row r="5" spans="1:10" ht="60.75" customHeight="1" x14ac:dyDescent="0.25">
      <c r="A5" s="4"/>
      <c r="B5" s="33" t="s">
        <v>7</v>
      </c>
      <c r="C5" s="10" t="s">
        <v>45</v>
      </c>
      <c r="D5" s="37">
        <v>2</v>
      </c>
      <c r="E5" s="38">
        <v>1</v>
      </c>
      <c r="F5" s="38">
        <v>1</v>
      </c>
      <c r="G5" s="38">
        <v>2</v>
      </c>
      <c r="H5" s="38">
        <v>2</v>
      </c>
      <c r="I5" s="38">
        <v>1</v>
      </c>
      <c r="J5" s="38"/>
    </row>
    <row r="6" spans="1:10" ht="39" customHeight="1" x14ac:dyDescent="0.25">
      <c r="A6" s="4"/>
      <c r="B6" s="18"/>
      <c r="C6" s="15"/>
      <c r="D6" s="61"/>
      <c r="E6" s="62"/>
      <c r="F6" s="62"/>
      <c r="G6" s="62"/>
      <c r="H6" s="62"/>
      <c r="I6" s="62"/>
      <c r="J6" s="62"/>
    </row>
    <row r="7" spans="1:10" ht="18.75" customHeight="1" x14ac:dyDescent="0.25">
      <c r="A7" s="4"/>
      <c r="B7" s="32" t="s">
        <v>4</v>
      </c>
      <c r="C7" s="9" t="s">
        <v>9</v>
      </c>
      <c r="D7" s="63"/>
      <c r="E7" s="63"/>
      <c r="F7" s="63"/>
      <c r="G7" s="63"/>
      <c r="H7" s="63"/>
      <c r="I7" s="63"/>
      <c r="J7" s="63"/>
    </row>
    <row r="8" spans="1:10" ht="58.5" customHeight="1" x14ac:dyDescent="0.25">
      <c r="A8" s="4"/>
      <c r="B8" s="34" t="s">
        <v>10</v>
      </c>
      <c r="C8" s="11" t="s">
        <v>46</v>
      </c>
      <c r="D8" s="35">
        <v>2</v>
      </c>
      <c r="E8" s="36">
        <v>1</v>
      </c>
      <c r="F8" s="36">
        <v>1</v>
      </c>
      <c r="G8" s="36">
        <v>1</v>
      </c>
      <c r="H8" s="36">
        <v>0</v>
      </c>
      <c r="I8" s="36">
        <v>3</v>
      </c>
      <c r="J8" s="36"/>
    </row>
    <row r="9" spans="1:10" ht="60.75" customHeight="1" x14ac:dyDescent="0.25">
      <c r="A9" s="4"/>
      <c r="B9" s="34" t="s">
        <v>11</v>
      </c>
      <c r="C9" s="11" t="s">
        <v>47</v>
      </c>
      <c r="D9" s="35">
        <v>2</v>
      </c>
      <c r="E9" s="36">
        <v>2</v>
      </c>
      <c r="F9" s="36">
        <v>2</v>
      </c>
      <c r="G9" s="36">
        <v>2</v>
      </c>
      <c r="H9" s="36">
        <v>1</v>
      </c>
      <c r="I9" s="36">
        <v>3</v>
      </c>
      <c r="J9" s="36"/>
    </row>
    <row r="10" spans="1:10" ht="59.25" customHeight="1" x14ac:dyDescent="0.25">
      <c r="A10" s="4"/>
      <c r="B10" s="33" t="s">
        <v>12</v>
      </c>
      <c r="C10" s="10" t="s">
        <v>48</v>
      </c>
      <c r="D10" s="37">
        <v>2</v>
      </c>
      <c r="E10" s="38">
        <v>1</v>
      </c>
      <c r="F10" s="38">
        <v>1</v>
      </c>
      <c r="G10" s="38">
        <v>2</v>
      </c>
      <c r="H10" s="38">
        <v>2</v>
      </c>
      <c r="I10" s="38">
        <v>3</v>
      </c>
      <c r="J10" s="38"/>
    </row>
    <row r="11" spans="1:10" ht="30.75" customHeight="1" x14ac:dyDescent="0.25">
      <c r="A11" s="4"/>
      <c r="B11" s="19"/>
      <c r="C11" s="16"/>
      <c r="D11" s="64"/>
      <c r="E11" s="65"/>
      <c r="F11" s="65"/>
      <c r="G11" s="65"/>
      <c r="H11" s="65"/>
      <c r="I11" s="65"/>
      <c r="J11" s="65"/>
    </row>
    <row r="12" spans="1:10" ht="19.5" customHeight="1" x14ac:dyDescent="0.25">
      <c r="A12" s="4"/>
      <c r="B12" s="32" t="s">
        <v>3</v>
      </c>
      <c r="C12" s="9" t="s">
        <v>9</v>
      </c>
      <c r="D12" s="63"/>
      <c r="E12" s="63"/>
      <c r="F12" s="63"/>
      <c r="G12" s="63"/>
      <c r="H12" s="63"/>
      <c r="I12" s="63"/>
      <c r="J12" s="63"/>
    </row>
    <row r="13" spans="1:10" ht="73.5" customHeight="1" x14ac:dyDescent="0.25">
      <c r="A13" s="4"/>
      <c r="B13" s="34" t="s">
        <v>23</v>
      </c>
      <c r="C13" s="11" t="s">
        <v>49</v>
      </c>
      <c r="D13" s="35">
        <v>2</v>
      </c>
      <c r="E13" s="36">
        <v>1</v>
      </c>
      <c r="F13" s="36">
        <v>1</v>
      </c>
      <c r="G13" s="36">
        <v>2</v>
      </c>
      <c r="H13" s="36">
        <v>2</v>
      </c>
      <c r="I13" s="36">
        <v>2</v>
      </c>
      <c r="J13" s="36"/>
    </row>
    <row r="14" spans="1:10" ht="74.25" customHeight="1" x14ac:dyDescent="0.25">
      <c r="A14" s="4"/>
      <c r="B14" s="34" t="s">
        <v>13</v>
      </c>
      <c r="C14" s="11" t="s">
        <v>50</v>
      </c>
      <c r="D14" s="35">
        <v>2</v>
      </c>
      <c r="E14" s="36">
        <v>2</v>
      </c>
      <c r="F14" s="36">
        <v>2</v>
      </c>
      <c r="G14" s="36">
        <v>2</v>
      </c>
      <c r="H14" s="36">
        <v>2</v>
      </c>
      <c r="I14" s="36">
        <v>2</v>
      </c>
      <c r="J14" s="36"/>
    </row>
    <row r="15" spans="1:10" ht="74.25" customHeight="1" x14ac:dyDescent="0.25">
      <c r="A15" s="4"/>
      <c r="B15" s="33" t="s">
        <v>14</v>
      </c>
      <c r="C15" s="10" t="s">
        <v>51</v>
      </c>
      <c r="D15" s="37">
        <v>2</v>
      </c>
      <c r="E15" s="38">
        <v>2</v>
      </c>
      <c r="F15" s="38">
        <v>2</v>
      </c>
      <c r="G15" s="38">
        <v>2</v>
      </c>
      <c r="H15" s="38">
        <v>3</v>
      </c>
      <c r="I15" s="38">
        <v>2</v>
      </c>
      <c r="J15" s="38"/>
    </row>
    <row r="16" spans="1:10" ht="19.5" customHeight="1" x14ac:dyDescent="0.25">
      <c r="A16" s="4"/>
      <c r="B16" s="20"/>
      <c r="C16" s="25"/>
      <c r="D16" s="21"/>
      <c r="E16" s="22"/>
      <c r="F16" s="22"/>
      <c r="G16" s="22"/>
      <c r="H16" s="22"/>
      <c r="I16" s="22"/>
      <c r="J16" s="22"/>
    </row>
    <row r="17" spans="1:10" ht="21.75" customHeight="1" x14ac:dyDescent="0.25">
      <c r="A17" s="4"/>
      <c r="B17" s="12" t="s">
        <v>5</v>
      </c>
      <c r="C17" s="26"/>
      <c r="D17" s="13">
        <f t="shared" ref="D17:J17" si="0">SUM((D5/3)*((D8+D9+D10+D13+D14+D15)/18))</f>
        <v>0.44444444444444442</v>
      </c>
      <c r="E17" s="14">
        <f t="shared" si="0"/>
        <v>0.16666666666666666</v>
      </c>
      <c r="F17" s="14">
        <f t="shared" si="0"/>
        <v>0.16666666666666666</v>
      </c>
      <c r="G17" s="14">
        <f t="shared" si="0"/>
        <v>0.40740740740740744</v>
      </c>
      <c r="H17" s="14">
        <f t="shared" si="0"/>
        <v>0.37037037037037035</v>
      </c>
      <c r="I17" s="14">
        <f t="shared" si="0"/>
        <v>0.27777777777777779</v>
      </c>
      <c r="J17" s="14">
        <f t="shared" si="0"/>
        <v>0</v>
      </c>
    </row>
    <row r="18" spans="1:10" ht="37.5" customHeight="1" x14ac:dyDescent="0.25">
      <c r="A18" s="4"/>
    </row>
    <row r="19" spans="1:10" x14ac:dyDescent="0.25">
      <c r="A19" s="4"/>
    </row>
    <row r="20" spans="1:10" x14ac:dyDescent="0.25">
      <c r="A20" s="4"/>
    </row>
    <row r="21" spans="1:10" x14ac:dyDescent="0.25">
      <c r="A21" s="4"/>
      <c r="J21" s="7" t="s">
        <v>16</v>
      </c>
    </row>
    <row r="22" spans="1:10" x14ac:dyDescent="0.25">
      <c r="A22" s="4"/>
    </row>
    <row r="23" spans="1:10" x14ac:dyDescent="0.25">
      <c r="A23" s="4"/>
    </row>
    <row r="24" spans="1:10" x14ac:dyDescent="0.25">
      <c r="A24" s="4"/>
    </row>
    <row r="25" spans="1:10" x14ac:dyDescent="0.25">
      <c r="A25" s="4"/>
    </row>
    <row r="26" spans="1:10" x14ac:dyDescent="0.25">
      <c r="A26" s="4"/>
    </row>
    <row r="27" spans="1:10" x14ac:dyDescent="0.25">
      <c r="A27" s="4"/>
    </row>
    <row r="28" spans="1:10" x14ac:dyDescent="0.25">
      <c r="A28" s="4"/>
    </row>
    <row r="29" spans="1:10" x14ac:dyDescent="0.25">
      <c r="A29" s="4"/>
    </row>
    <row r="30" spans="1:10" x14ac:dyDescent="0.25">
      <c r="A30" s="4"/>
    </row>
    <row r="31" spans="1:10" x14ac:dyDescent="0.25">
      <c r="A31" s="4"/>
    </row>
    <row r="32" spans="1:1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</sheetData>
  <sheetProtection password="8709" sheet="1" selectLockedCells="1"/>
  <phoneticPr fontId="6" type="noConversion"/>
  <pageMargins left="0.38" right="0.28999999999999998" top="0.23" bottom="0.23" header="0.25" footer="0.5"/>
  <pageSetup scale="63" fitToHeight="3" orientation="portrait" horizontalDpi="4294967294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Normal="100" workbookViewId="0">
      <selection activeCell="I3" sqref="I3:J3"/>
    </sheetView>
  </sheetViews>
  <sheetFormatPr defaultColWidth="15.6640625" defaultRowHeight="13.2" x14ac:dyDescent="0.25"/>
  <cols>
    <col min="1" max="1" width="5.44140625" style="7" customWidth="1"/>
    <col min="2" max="2" width="28.88671875" style="23" customWidth="1"/>
    <col min="3" max="3" width="22" style="27" customWidth="1"/>
    <col min="4" max="6" width="14.6640625" style="5" customWidth="1"/>
    <col min="7" max="8" width="14.6640625" style="6" customWidth="1"/>
    <col min="9" max="10" width="14.6640625" style="7" customWidth="1"/>
    <col min="11" max="16384" width="15.6640625" style="7"/>
  </cols>
  <sheetData>
    <row r="1" spans="1:10" ht="26.25" customHeight="1" x14ac:dyDescent="0.3">
      <c r="B1" s="1" t="s">
        <v>0</v>
      </c>
      <c r="C1" s="1"/>
      <c r="D1" s="1"/>
      <c r="E1" s="1"/>
      <c r="F1" s="1"/>
      <c r="G1" s="1"/>
      <c r="H1" s="1"/>
      <c r="I1" s="1"/>
      <c r="J1" s="42"/>
    </row>
    <row r="2" spans="1:10" ht="42.75" customHeight="1" x14ac:dyDescent="0.3">
      <c r="B2" s="2" t="s">
        <v>19</v>
      </c>
      <c r="C2" s="1"/>
      <c r="D2" s="1"/>
      <c r="E2" s="1"/>
      <c r="F2" s="1"/>
      <c r="G2" s="1"/>
      <c r="H2" s="1"/>
      <c r="I2" s="1"/>
      <c r="J2" s="42"/>
    </row>
    <row r="3" spans="1:10" s="8" customFormat="1" ht="51.75" customHeight="1" x14ac:dyDescent="0.25">
      <c r="A3" s="29"/>
      <c r="B3" s="31"/>
      <c r="C3" s="24" t="s">
        <v>15</v>
      </c>
      <c r="D3" s="39" t="s">
        <v>20</v>
      </c>
      <c r="E3" s="40" t="s">
        <v>21</v>
      </c>
      <c r="F3" s="40" t="s">
        <v>22</v>
      </c>
      <c r="G3" s="41" t="s">
        <v>41</v>
      </c>
      <c r="H3" s="41" t="s">
        <v>42</v>
      </c>
      <c r="I3" s="66"/>
      <c r="J3" s="66"/>
    </row>
    <row r="4" spans="1:10" s="17" customFormat="1" ht="21" customHeight="1" x14ac:dyDescent="0.25">
      <c r="A4" s="30"/>
      <c r="B4" s="32" t="s">
        <v>8</v>
      </c>
      <c r="C4" s="28" t="s">
        <v>9</v>
      </c>
      <c r="D4" s="58"/>
      <c r="E4" s="58"/>
      <c r="F4" s="58"/>
      <c r="G4" s="59"/>
      <c r="H4" s="59"/>
      <c r="I4" s="60"/>
      <c r="J4" s="60"/>
    </row>
    <row r="5" spans="1:10" ht="60.75" customHeight="1" x14ac:dyDescent="0.25">
      <c r="A5" s="4"/>
      <c r="B5" s="33" t="s">
        <v>7</v>
      </c>
      <c r="C5" s="10" t="s">
        <v>45</v>
      </c>
      <c r="D5" s="37">
        <v>1</v>
      </c>
      <c r="E5" s="38">
        <v>1</v>
      </c>
      <c r="F5" s="38">
        <v>1</v>
      </c>
      <c r="G5" s="38">
        <v>2</v>
      </c>
      <c r="H5" s="38">
        <v>2</v>
      </c>
      <c r="I5" s="38"/>
      <c r="J5" s="38"/>
    </row>
    <row r="6" spans="1:10" ht="39" customHeight="1" x14ac:dyDescent="0.25">
      <c r="A6" s="4"/>
      <c r="B6" s="18"/>
      <c r="C6" s="15"/>
      <c r="D6" s="61"/>
      <c r="E6" s="62"/>
      <c r="F6" s="62"/>
      <c r="G6" s="62"/>
      <c r="H6" s="62"/>
      <c r="I6" s="62"/>
      <c r="J6" s="62"/>
    </row>
    <row r="7" spans="1:10" ht="18.75" customHeight="1" x14ac:dyDescent="0.25">
      <c r="A7" s="4"/>
      <c r="B7" s="32" t="s">
        <v>4</v>
      </c>
      <c r="C7" s="9" t="s">
        <v>9</v>
      </c>
      <c r="D7" s="63"/>
      <c r="E7" s="63"/>
      <c r="F7" s="63"/>
      <c r="G7" s="63"/>
      <c r="H7" s="63"/>
      <c r="I7" s="63"/>
      <c r="J7" s="63"/>
    </row>
    <row r="8" spans="1:10" ht="58.5" customHeight="1" x14ac:dyDescent="0.25">
      <c r="A8" s="4"/>
      <c r="B8" s="34" t="s">
        <v>10</v>
      </c>
      <c r="C8" s="11" t="s">
        <v>46</v>
      </c>
      <c r="D8" s="35">
        <v>1</v>
      </c>
      <c r="E8" s="36">
        <v>1</v>
      </c>
      <c r="F8" s="36">
        <v>2</v>
      </c>
      <c r="G8" s="36">
        <v>3</v>
      </c>
      <c r="H8" s="36">
        <v>3</v>
      </c>
      <c r="I8" s="36"/>
      <c r="J8" s="36"/>
    </row>
    <row r="9" spans="1:10" ht="60.75" customHeight="1" x14ac:dyDescent="0.25">
      <c r="A9" s="4"/>
      <c r="B9" s="34" t="s">
        <v>11</v>
      </c>
      <c r="C9" s="11" t="s">
        <v>47</v>
      </c>
      <c r="D9" s="35">
        <v>1</v>
      </c>
      <c r="E9" s="36">
        <v>3</v>
      </c>
      <c r="F9" s="36">
        <v>3</v>
      </c>
      <c r="G9" s="36">
        <v>3</v>
      </c>
      <c r="H9" s="36">
        <v>3</v>
      </c>
      <c r="I9" s="36"/>
      <c r="J9" s="36"/>
    </row>
    <row r="10" spans="1:10" ht="59.25" customHeight="1" x14ac:dyDescent="0.25">
      <c r="A10" s="4"/>
      <c r="B10" s="33" t="s">
        <v>12</v>
      </c>
      <c r="C10" s="10" t="s">
        <v>48</v>
      </c>
      <c r="D10" s="37">
        <v>0</v>
      </c>
      <c r="E10" s="38">
        <v>0</v>
      </c>
      <c r="F10" s="38">
        <v>0</v>
      </c>
      <c r="G10" s="38">
        <v>0</v>
      </c>
      <c r="H10" s="38">
        <v>3</v>
      </c>
      <c r="I10" s="38"/>
      <c r="J10" s="38"/>
    </row>
    <row r="11" spans="1:10" ht="30.75" customHeight="1" x14ac:dyDescent="0.25">
      <c r="A11" s="4"/>
      <c r="B11" s="19"/>
      <c r="C11" s="16"/>
      <c r="D11" s="64"/>
      <c r="E11" s="65"/>
      <c r="F11" s="65"/>
      <c r="G11" s="65"/>
      <c r="H11" s="65"/>
      <c r="I11" s="65"/>
      <c r="J11" s="65"/>
    </row>
    <row r="12" spans="1:10" ht="19.5" customHeight="1" x14ac:dyDescent="0.25">
      <c r="A12" s="4"/>
      <c r="B12" s="32" t="s">
        <v>3</v>
      </c>
      <c r="C12" s="9" t="s">
        <v>9</v>
      </c>
      <c r="D12" s="63"/>
      <c r="E12" s="63"/>
      <c r="F12" s="63"/>
      <c r="G12" s="63"/>
      <c r="H12" s="63"/>
      <c r="I12" s="63"/>
      <c r="J12" s="63"/>
    </row>
    <row r="13" spans="1:10" ht="73.5" customHeight="1" x14ac:dyDescent="0.25">
      <c r="A13" s="4"/>
      <c r="B13" s="34" t="s">
        <v>23</v>
      </c>
      <c r="C13" s="11" t="s">
        <v>49</v>
      </c>
      <c r="D13" s="35">
        <v>2</v>
      </c>
      <c r="E13" s="36">
        <v>1</v>
      </c>
      <c r="F13" s="36">
        <v>2</v>
      </c>
      <c r="G13" s="36">
        <v>2</v>
      </c>
      <c r="H13" s="36">
        <v>2</v>
      </c>
      <c r="I13" s="36"/>
      <c r="J13" s="36"/>
    </row>
    <row r="14" spans="1:10" ht="74.25" customHeight="1" x14ac:dyDescent="0.25">
      <c r="A14" s="4"/>
      <c r="B14" s="34" t="s">
        <v>13</v>
      </c>
      <c r="C14" s="11" t="s">
        <v>50</v>
      </c>
      <c r="D14" s="35">
        <v>2</v>
      </c>
      <c r="E14" s="36">
        <v>2</v>
      </c>
      <c r="F14" s="36">
        <v>2</v>
      </c>
      <c r="G14" s="36">
        <v>2</v>
      </c>
      <c r="H14" s="36">
        <v>2</v>
      </c>
      <c r="I14" s="36"/>
      <c r="J14" s="36"/>
    </row>
    <row r="15" spans="1:10" ht="74.25" customHeight="1" x14ac:dyDescent="0.25">
      <c r="A15" s="4"/>
      <c r="B15" s="33" t="s">
        <v>14</v>
      </c>
      <c r="C15" s="10" t="s">
        <v>51</v>
      </c>
      <c r="D15" s="37">
        <v>2</v>
      </c>
      <c r="E15" s="38">
        <v>3</v>
      </c>
      <c r="F15" s="38">
        <v>3</v>
      </c>
      <c r="G15" s="38">
        <v>3</v>
      </c>
      <c r="H15" s="38">
        <v>3</v>
      </c>
      <c r="I15" s="38"/>
      <c r="J15" s="38"/>
    </row>
    <row r="16" spans="1:10" ht="19.5" customHeight="1" x14ac:dyDescent="0.25">
      <c r="A16" s="4"/>
      <c r="B16" s="20"/>
      <c r="C16" s="25"/>
      <c r="D16" s="21"/>
      <c r="E16" s="22"/>
      <c r="F16" s="22"/>
      <c r="G16" s="22"/>
      <c r="H16" s="22"/>
      <c r="I16" s="22"/>
      <c r="J16" s="22"/>
    </row>
    <row r="17" spans="1:10" ht="21.75" customHeight="1" x14ac:dyDescent="0.25">
      <c r="A17" s="4"/>
      <c r="B17" s="12" t="s">
        <v>5</v>
      </c>
      <c r="C17" s="26"/>
      <c r="D17" s="13">
        <f t="shared" ref="D17:J17" si="0">SUM((D5/3)*((D8+D9+D10+D13+D14+D15)/18))</f>
        <v>0.14814814814814814</v>
      </c>
      <c r="E17" s="14">
        <f t="shared" si="0"/>
        <v>0.18518518518518517</v>
      </c>
      <c r="F17" s="14">
        <f t="shared" si="0"/>
        <v>0.22222222222222221</v>
      </c>
      <c r="G17" s="14">
        <f t="shared" si="0"/>
        <v>0.48148148148148145</v>
      </c>
      <c r="H17" s="14">
        <f t="shared" si="0"/>
        <v>0.59259259259259256</v>
      </c>
      <c r="I17" s="14">
        <f t="shared" si="0"/>
        <v>0</v>
      </c>
      <c r="J17" s="14">
        <f t="shared" si="0"/>
        <v>0</v>
      </c>
    </row>
    <row r="18" spans="1:10" ht="37.5" customHeight="1" x14ac:dyDescent="0.25">
      <c r="A18" s="4"/>
    </row>
    <row r="19" spans="1:10" x14ac:dyDescent="0.25">
      <c r="A19" s="4"/>
    </row>
    <row r="20" spans="1:10" x14ac:dyDescent="0.25">
      <c r="A20" s="4"/>
    </row>
    <row r="21" spans="1:10" x14ac:dyDescent="0.25">
      <c r="A21" s="4"/>
      <c r="J21" s="7" t="s">
        <v>16</v>
      </c>
    </row>
    <row r="22" spans="1:10" x14ac:dyDescent="0.25">
      <c r="A22" s="4"/>
    </row>
    <row r="23" spans="1:10" x14ac:dyDescent="0.25">
      <c r="A23" s="4"/>
    </row>
    <row r="24" spans="1:10" x14ac:dyDescent="0.25">
      <c r="A24" s="4"/>
    </row>
    <row r="25" spans="1:10" x14ac:dyDescent="0.25">
      <c r="A25" s="4"/>
    </row>
    <row r="26" spans="1:10" x14ac:dyDescent="0.25">
      <c r="A26" s="4"/>
    </row>
    <row r="27" spans="1:10" x14ac:dyDescent="0.25">
      <c r="A27" s="4"/>
    </row>
    <row r="28" spans="1:10" x14ac:dyDescent="0.25">
      <c r="A28" s="4"/>
    </row>
    <row r="29" spans="1:10" x14ac:dyDescent="0.25">
      <c r="A29" s="4"/>
    </row>
    <row r="30" spans="1:10" x14ac:dyDescent="0.25">
      <c r="A30" s="4"/>
    </row>
    <row r="31" spans="1:10" x14ac:dyDescent="0.25">
      <c r="A31" s="4"/>
    </row>
    <row r="32" spans="1:1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</sheetData>
  <sheetProtection password="8709" sheet="1" selectLockedCells="1"/>
  <phoneticPr fontId="6" type="noConversion"/>
  <pageMargins left="0.38" right="0.28999999999999998" top="0.23" bottom="0.23" header="0.25" footer="0.5"/>
  <pageSetup scale="63" fitToHeight="3" orientation="portrait" horizontalDpi="4294967294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F5" sqref="F5"/>
    </sheetView>
  </sheetViews>
  <sheetFormatPr defaultColWidth="15.6640625" defaultRowHeight="13.2" x14ac:dyDescent="0.25"/>
  <cols>
    <col min="1" max="1" width="5.44140625" style="7" customWidth="1"/>
    <col min="2" max="2" width="28.88671875" style="23" customWidth="1"/>
    <col min="3" max="3" width="22" style="27" customWidth="1"/>
    <col min="4" max="4" width="14.6640625" style="5" customWidth="1"/>
    <col min="5" max="5" width="15.109375" style="5" customWidth="1"/>
    <col min="6" max="6" width="14.6640625" style="5" customWidth="1"/>
    <col min="7" max="8" width="14.6640625" style="6" customWidth="1"/>
    <col min="9" max="10" width="14.6640625" style="7" customWidth="1"/>
    <col min="11" max="16384" width="15.6640625" style="7"/>
  </cols>
  <sheetData>
    <row r="1" spans="1:10" ht="26.25" customHeight="1" x14ac:dyDescent="0.3">
      <c r="B1" s="1" t="s">
        <v>0</v>
      </c>
      <c r="C1" s="1"/>
      <c r="D1" s="1"/>
      <c r="E1" s="1"/>
      <c r="F1" s="1"/>
      <c r="G1" s="1"/>
      <c r="H1" s="1"/>
      <c r="I1" s="1"/>
      <c r="J1" s="42"/>
    </row>
    <row r="2" spans="1:10" ht="42.75" customHeight="1" x14ac:dyDescent="0.3">
      <c r="B2" s="2" t="s">
        <v>31</v>
      </c>
      <c r="C2" s="1"/>
      <c r="D2" s="1"/>
      <c r="E2" s="1"/>
      <c r="F2" s="1"/>
      <c r="G2" s="1"/>
      <c r="H2" s="1"/>
      <c r="I2" s="1"/>
      <c r="J2" s="42"/>
    </row>
    <row r="3" spans="1:10" s="8" customFormat="1" ht="51.75" customHeight="1" x14ac:dyDescent="0.25">
      <c r="A3" s="29"/>
      <c r="B3" s="31"/>
      <c r="C3" s="24" t="s">
        <v>15</v>
      </c>
      <c r="D3" s="39" t="s">
        <v>32</v>
      </c>
      <c r="E3" s="40" t="s">
        <v>56</v>
      </c>
      <c r="F3" s="40" t="s">
        <v>55</v>
      </c>
      <c r="G3" s="41" t="s">
        <v>33</v>
      </c>
      <c r="H3" s="41" t="s">
        <v>34</v>
      </c>
      <c r="I3" s="41" t="s">
        <v>35</v>
      </c>
      <c r="J3" s="41" t="s">
        <v>36</v>
      </c>
    </row>
    <row r="4" spans="1:10" s="17" customFormat="1" ht="21" customHeight="1" x14ac:dyDescent="0.25">
      <c r="A4" s="30"/>
      <c r="B4" s="32" t="s">
        <v>8</v>
      </c>
      <c r="C4" s="28" t="s">
        <v>9</v>
      </c>
      <c r="D4" s="58"/>
      <c r="E4" s="58"/>
      <c r="F4" s="58"/>
      <c r="G4" s="59"/>
      <c r="H4" s="59"/>
      <c r="I4" s="60"/>
      <c r="J4" s="60"/>
    </row>
    <row r="5" spans="1:10" ht="60.75" customHeight="1" x14ac:dyDescent="0.25">
      <c r="A5" s="4"/>
      <c r="B5" s="33" t="s">
        <v>7</v>
      </c>
      <c r="C5" s="10" t="s">
        <v>45</v>
      </c>
      <c r="D5" s="37">
        <v>2</v>
      </c>
      <c r="E5" s="38">
        <v>2</v>
      </c>
      <c r="F5" s="38">
        <v>1</v>
      </c>
      <c r="G5" s="38">
        <v>1</v>
      </c>
      <c r="H5" s="38">
        <v>2</v>
      </c>
      <c r="I5" s="38">
        <v>1</v>
      </c>
      <c r="J5" s="38">
        <v>3</v>
      </c>
    </row>
    <row r="6" spans="1:10" ht="39" customHeight="1" x14ac:dyDescent="0.25">
      <c r="A6" s="4"/>
      <c r="B6" s="18"/>
      <c r="C6" s="15"/>
      <c r="D6" s="61"/>
      <c r="E6" s="62"/>
      <c r="F6" s="62"/>
      <c r="G6" s="62"/>
      <c r="H6" s="62"/>
      <c r="I6" s="62"/>
      <c r="J6" s="62"/>
    </row>
    <row r="7" spans="1:10" ht="18.75" customHeight="1" x14ac:dyDescent="0.25">
      <c r="A7" s="4"/>
      <c r="B7" s="32" t="s">
        <v>4</v>
      </c>
      <c r="C7" s="9" t="s">
        <v>9</v>
      </c>
      <c r="D7" s="63"/>
      <c r="E7" s="63"/>
      <c r="F7" s="63"/>
      <c r="G7" s="63"/>
      <c r="H7" s="63"/>
      <c r="I7" s="63"/>
      <c r="J7" s="63"/>
    </row>
    <row r="8" spans="1:10" ht="58.5" customHeight="1" x14ac:dyDescent="0.25">
      <c r="A8" s="4"/>
      <c r="B8" s="34" t="s">
        <v>10</v>
      </c>
      <c r="C8" s="11" t="s">
        <v>46</v>
      </c>
      <c r="D8" s="35">
        <v>2</v>
      </c>
      <c r="E8" s="36">
        <v>3</v>
      </c>
      <c r="F8" s="36">
        <v>2</v>
      </c>
      <c r="G8" s="36">
        <v>2</v>
      </c>
      <c r="H8" s="36">
        <v>1</v>
      </c>
      <c r="I8" s="36">
        <v>1</v>
      </c>
      <c r="J8" s="36">
        <v>2</v>
      </c>
    </row>
    <row r="9" spans="1:10" ht="60.75" customHeight="1" x14ac:dyDescent="0.25">
      <c r="A9" s="4"/>
      <c r="B9" s="34" t="s">
        <v>11</v>
      </c>
      <c r="C9" s="11" t="s">
        <v>47</v>
      </c>
      <c r="D9" s="35">
        <v>3</v>
      </c>
      <c r="E9" s="36">
        <v>3</v>
      </c>
      <c r="F9" s="36">
        <v>3</v>
      </c>
      <c r="G9" s="36">
        <v>3</v>
      </c>
      <c r="H9" s="36">
        <v>1</v>
      </c>
      <c r="I9" s="36">
        <v>1</v>
      </c>
      <c r="J9" s="36">
        <v>3</v>
      </c>
    </row>
    <row r="10" spans="1:10" ht="59.25" customHeight="1" x14ac:dyDescent="0.25">
      <c r="A10" s="4"/>
      <c r="B10" s="33" t="s">
        <v>12</v>
      </c>
      <c r="C10" s="10" t="s">
        <v>48</v>
      </c>
      <c r="D10" s="37">
        <v>1</v>
      </c>
      <c r="E10" s="38">
        <v>2</v>
      </c>
      <c r="F10" s="38">
        <v>1</v>
      </c>
      <c r="G10" s="38">
        <v>1</v>
      </c>
      <c r="H10" s="38">
        <v>2</v>
      </c>
      <c r="I10" s="38">
        <v>2</v>
      </c>
      <c r="J10" s="38">
        <v>1</v>
      </c>
    </row>
    <row r="11" spans="1:10" ht="30.75" customHeight="1" x14ac:dyDescent="0.25">
      <c r="A11" s="4"/>
      <c r="B11" s="19"/>
      <c r="C11" s="16"/>
      <c r="D11" s="64"/>
      <c r="E11" s="65"/>
      <c r="F11" s="65"/>
      <c r="G11" s="65"/>
      <c r="H11" s="65"/>
      <c r="I11" s="65"/>
      <c r="J11" s="65"/>
    </row>
    <row r="12" spans="1:10" ht="19.5" customHeight="1" x14ac:dyDescent="0.25">
      <c r="A12" s="4"/>
      <c r="B12" s="32" t="s">
        <v>3</v>
      </c>
      <c r="C12" s="9" t="s">
        <v>9</v>
      </c>
      <c r="D12" s="63"/>
      <c r="E12" s="63"/>
      <c r="F12" s="63"/>
      <c r="G12" s="63"/>
      <c r="H12" s="63"/>
      <c r="I12" s="63"/>
      <c r="J12" s="63"/>
    </row>
    <row r="13" spans="1:10" ht="73.5" customHeight="1" x14ac:dyDescent="0.25">
      <c r="A13" s="4"/>
      <c r="B13" s="34" t="s">
        <v>23</v>
      </c>
      <c r="C13" s="11" t="s">
        <v>49</v>
      </c>
      <c r="D13" s="35">
        <v>2</v>
      </c>
      <c r="E13" s="36">
        <v>2</v>
      </c>
      <c r="F13" s="36">
        <v>2</v>
      </c>
      <c r="G13" s="36">
        <v>2</v>
      </c>
      <c r="H13" s="36">
        <v>3</v>
      </c>
      <c r="I13" s="36">
        <v>2</v>
      </c>
      <c r="J13" s="36">
        <v>2</v>
      </c>
    </row>
    <row r="14" spans="1:10" ht="74.25" customHeight="1" x14ac:dyDescent="0.25">
      <c r="A14" s="4"/>
      <c r="B14" s="34" t="s">
        <v>13</v>
      </c>
      <c r="C14" s="11" t="s">
        <v>50</v>
      </c>
      <c r="D14" s="35">
        <v>3</v>
      </c>
      <c r="E14" s="36">
        <v>3</v>
      </c>
      <c r="F14" s="36">
        <v>3</v>
      </c>
      <c r="G14" s="36">
        <v>2</v>
      </c>
      <c r="H14" s="36">
        <v>2</v>
      </c>
      <c r="I14" s="36">
        <v>2</v>
      </c>
      <c r="J14" s="36">
        <v>2</v>
      </c>
    </row>
    <row r="15" spans="1:10" ht="74.25" customHeight="1" x14ac:dyDescent="0.25">
      <c r="A15" s="4"/>
      <c r="B15" s="33" t="s">
        <v>14</v>
      </c>
      <c r="C15" s="10" t="s">
        <v>51</v>
      </c>
      <c r="D15" s="37">
        <v>0</v>
      </c>
      <c r="E15" s="38">
        <v>1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</row>
    <row r="16" spans="1:10" ht="19.5" customHeight="1" x14ac:dyDescent="0.25">
      <c r="A16" s="4"/>
      <c r="B16" s="20"/>
      <c r="C16" s="25"/>
      <c r="D16" s="21"/>
      <c r="E16" s="22"/>
      <c r="F16" s="22"/>
      <c r="G16" s="22"/>
      <c r="H16" s="22"/>
      <c r="I16" s="22"/>
      <c r="J16" s="22"/>
    </row>
    <row r="17" spans="1:10" ht="21.75" customHeight="1" x14ac:dyDescent="0.25">
      <c r="A17" s="4"/>
      <c r="B17" s="12" t="s">
        <v>5</v>
      </c>
      <c r="C17" s="26"/>
      <c r="D17" s="13">
        <f t="shared" ref="D17:J17" si="0">SUM((D5/3)*((D8+D9+D10+D13+D14+D15)/18))</f>
        <v>0.40740740740740744</v>
      </c>
      <c r="E17" s="14">
        <f t="shared" si="0"/>
        <v>0.51851851851851849</v>
      </c>
      <c r="F17" s="14">
        <f t="shared" si="0"/>
        <v>0.20370370370370372</v>
      </c>
      <c r="G17" s="14">
        <f t="shared" si="0"/>
        <v>0.18518518518518517</v>
      </c>
      <c r="H17" s="14">
        <f t="shared" si="0"/>
        <v>0.33333333333333331</v>
      </c>
      <c r="I17" s="14">
        <f t="shared" si="0"/>
        <v>0.14814814814814814</v>
      </c>
      <c r="J17" s="14">
        <f t="shared" si="0"/>
        <v>0.55555555555555558</v>
      </c>
    </row>
    <row r="18" spans="1:10" ht="37.5" customHeight="1" x14ac:dyDescent="0.25">
      <c r="A18" s="4"/>
    </row>
    <row r="19" spans="1:10" x14ac:dyDescent="0.25">
      <c r="A19" s="4"/>
    </row>
    <row r="20" spans="1:10" x14ac:dyDescent="0.25">
      <c r="A20" s="4"/>
    </row>
    <row r="21" spans="1:10" x14ac:dyDescent="0.25">
      <c r="A21" s="4"/>
      <c r="J21" s="7" t="s">
        <v>16</v>
      </c>
    </row>
    <row r="22" spans="1:10" x14ac:dyDescent="0.25">
      <c r="A22" s="4"/>
    </row>
    <row r="23" spans="1:10" x14ac:dyDescent="0.25">
      <c r="A23" s="4"/>
    </row>
    <row r="24" spans="1:10" x14ac:dyDescent="0.25">
      <c r="A24" s="4"/>
    </row>
    <row r="25" spans="1:10" x14ac:dyDescent="0.25">
      <c r="A25" s="4"/>
    </row>
    <row r="26" spans="1:10" x14ac:dyDescent="0.25">
      <c r="A26" s="4"/>
    </row>
    <row r="27" spans="1:10" x14ac:dyDescent="0.25">
      <c r="A27" s="4"/>
    </row>
    <row r="28" spans="1:10" x14ac:dyDescent="0.25">
      <c r="A28" s="4"/>
    </row>
    <row r="29" spans="1:10" x14ac:dyDescent="0.25">
      <c r="A29" s="4"/>
    </row>
    <row r="30" spans="1:10" x14ac:dyDescent="0.25">
      <c r="A30" s="4"/>
    </row>
    <row r="31" spans="1:10" x14ac:dyDescent="0.25">
      <c r="A31" s="4"/>
    </row>
    <row r="32" spans="1:1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</sheetData>
  <sheetProtection password="8709" sheet="1" selectLockedCells="1"/>
  <phoneticPr fontId="6" type="noConversion"/>
  <pageMargins left="0.38" right="0.28999999999999998" top="0.23" bottom="0.23" header="0.25" footer="0.5"/>
  <pageSetup scale="63" fitToHeight="3" orientation="portrait" horizontalDpi="4294967294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3" workbookViewId="0">
      <selection activeCell="D3" sqref="D3"/>
    </sheetView>
  </sheetViews>
  <sheetFormatPr defaultColWidth="15.6640625" defaultRowHeight="13.2" x14ac:dyDescent="0.25"/>
  <cols>
    <col min="1" max="1" width="5.44140625" style="7" customWidth="1"/>
    <col min="2" max="2" width="28.88671875" style="23" customWidth="1"/>
    <col min="3" max="3" width="22" style="27" customWidth="1"/>
    <col min="4" max="6" width="14.6640625" style="5" customWidth="1"/>
    <col min="7" max="8" width="14.6640625" style="6" customWidth="1"/>
    <col min="9" max="10" width="14.6640625" style="7" customWidth="1"/>
    <col min="11" max="16384" width="15.6640625" style="7"/>
  </cols>
  <sheetData>
    <row r="1" spans="1:10" ht="26.25" customHeight="1" x14ac:dyDescent="0.3">
      <c r="B1" s="1" t="s">
        <v>0</v>
      </c>
      <c r="C1" s="1"/>
      <c r="D1" s="1"/>
      <c r="E1" s="1"/>
      <c r="F1" s="1"/>
      <c r="G1" s="1"/>
      <c r="H1" s="1"/>
      <c r="I1" s="1"/>
      <c r="J1" s="42"/>
    </row>
    <row r="2" spans="1:10" ht="42.75" customHeight="1" x14ac:dyDescent="0.3">
      <c r="B2" s="2" t="s">
        <v>25</v>
      </c>
      <c r="C2" s="1"/>
      <c r="D2" s="1"/>
      <c r="E2" s="1"/>
      <c r="F2" s="1"/>
      <c r="G2" s="1"/>
      <c r="H2" s="1"/>
      <c r="I2" s="1"/>
      <c r="J2" s="42"/>
    </row>
    <row r="3" spans="1:10" s="8" customFormat="1" ht="51.75" customHeight="1" x14ac:dyDescent="0.25">
      <c r="A3" s="29"/>
      <c r="B3" s="31"/>
      <c r="C3" s="24" t="s">
        <v>15</v>
      </c>
      <c r="D3" s="39" t="s">
        <v>26</v>
      </c>
      <c r="E3" s="40" t="s">
        <v>27</v>
      </c>
      <c r="F3" s="40" t="s">
        <v>28</v>
      </c>
      <c r="G3" s="41" t="s">
        <v>29</v>
      </c>
      <c r="H3" s="41" t="s">
        <v>30</v>
      </c>
      <c r="I3" s="41" t="s">
        <v>52</v>
      </c>
      <c r="J3" s="41"/>
    </row>
    <row r="4" spans="1:10" s="17" customFormat="1" ht="21" customHeight="1" x14ac:dyDescent="0.25">
      <c r="A4" s="30"/>
      <c r="B4" s="32" t="s">
        <v>8</v>
      </c>
      <c r="C4" s="28" t="s">
        <v>9</v>
      </c>
      <c r="D4" s="58"/>
      <c r="E4" s="58"/>
      <c r="F4" s="58"/>
      <c r="G4" s="59"/>
      <c r="H4" s="59"/>
      <c r="I4" s="60"/>
      <c r="J4" s="60"/>
    </row>
    <row r="5" spans="1:10" ht="60.75" customHeight="1" x14ac:dyDescent="0.25">
      <c r="A5" s="4"/>
      <c r="B5" s="33" t="s">
        <v>7</v>
      </c>
      <c r="C5" s="10" t="s">
        <v>45</v>
      </c>
      <c r="D5" s="37">
        <v>2</v>
      </c>
      <c r="E5" s="38">
        <v>2</v>
      </c>
      <c r="F5" s="38">
        <v>2</v>
      </c>
      <c r="G5" s="38">
        <v>2</v>
      </c>
      <c r="H5" s="38">
        <v>2</v>
      </c>
      <c r="I5" s="38">
        <v>3</v>
      </c>
      <c r="J5" s="38"/>
    </row>
    <row r="6" spans="1:10" ht="39" customHeight="1" x14ac:dyDescent="0.25">
      <c r="A6" s="4"/>
      <c r="B6" s="18"/>
      <c r="C6" s="15"/>
      <c r="D6" s="61"/>
      <c r="E6" s="62"/>
      <c r="F6" s="62"/>
      <c r="G6" s="62"/>
      <c r="H6" s="62"/>
      <c r="I6" s="62"/>
      <c r="J6" s="62"/>
    </row>
    <row r="7" spans="1:10" ht="18.75" customHeight="1" x14ac:dyDescent="0.25">
      <c r="A7" s="4"/>
      <c r="B7" s="32" t="s">
        <v>4</v>
      </c>
      <c r="C7" s="9" t="s">
        <v>9</v>
      </c>
      <c r="D7" s="63"/>
      <c r="E7" s="63"/>
      <c r="F7" s="63"/>
      <c r="G7" s="63"/>
      <c r="H7" s="63"/>
      <c r="I7" s="63"/>
      <c r="J7" s="63"/>
    </row>
    <row r="8" spans="1:10" ht="58.5" customHeight="1" x14ac:dyDescent="0.25">
      <c r="A8" s="4"/>
      <c r="B8" s="34" t="s">
        <v>10</v>
      </c>
      <c r="C8" s="11" t="s">
        <v>46</v>
      </c>
      <c r="D8" s="35">
        <v>2</v>
      </c>
      <c r="E8" s="36">
        <v>2</v>
      </c>
      <c r="F8" s="36">
        <v>2</v>
      </c>
      <c r="G8" s="36">
        <v>3</v>
      </c>
      <c r="H8" s="36">
        <v>3</v>
      </c>
      <c r="I8" s="36">
        <v>2</v>
      </c>
      <c r="J8" s="36"/>
    </row>
    <row r="9" spans="1:10" ht="60.75" customHeight="1" x14ac:dyDescent="0.25">
      <c r="A9" s="4"/>
      <c r="B9" s="34" t="s">
        <v>11</v>
      </c>
      <c r="C9" s="11" t="s">
        <v>47</v>
      </c>
      <c r="D9" s="35">
        <v>1</v>
      </c>
      <c r="E9" s="36">
        <v>1</v>
      </c>
      <c r="F9" s="36">
        <v>1</v>
      </c>
      <c r="G9" s="36">
        <v>3</v>
      </c>
      <c r="H9" s="36">
        <v>3</v>
      </c>
      <c r="I9" s="36">
        <v>2</v>
      </c>
      <c r="J9" s="36"/>
    </row>
    <row r="10" spans="1:10" ht="59.25" customHeight="1" x14ac:dyDescent="0.25">
      <c r="A10" s="4"/>
      <c r="B10" s="33" t="s">
        <v>12</v>
      </c>
      <c r="C10" s="10" t="s">
        <v>48</v>
      </c>
      <c r="D10" s="37">
        <v>1</v>
      </c>
      <c r="E10" s="38">
        <v>1</v>
      </c>
      <c r="F10" s="38">
        <v>1</v>
      </c>
      <c r="G10" s="38">
        <v>3</v>
      </c>
      <c r="H10" s="38">
        <v>2</v>
      </c>
      <c r="I10" s="38">
        <v>2</v>
      </c>
      <c r="J10" s="38"/>
    </row>
    <row r="11" spans="1:10" ht="30.75" customHeight="1" x14ac:dyDescent="0.25">
      <c r="A11" s="4"/>
      <c r="B11" s="19"/>
      <c r="C11" s="16"/>
      <c r="D11" s="64"/>
      <c r="E11" s="65"/>
      <c r="F11" s="65"/>
      <c r="G11" s="65"/>
      <c r="H11" s="65"/>
      <c r="I11" s="65"/>
      <c r="J11" s="65"/>
    </row>
    <row r="12" spans="1:10" ht="19.5" customHeight="1" x14ac:dyDescent="0.25">
      <c r="A12" s="4"/>
      <c r="B12" s="32" t="s">
        <v>3</v>
      </c>
      <c r="C12" s="9" t="s">
        <v>9</v>
      </c>
      <c r="D12" s="63"/>
      <c r="E12" s="63"/>
      <c r="F12" s="63"/>
      <c r="G12" s="63"/>
      <c r="H12" s="63"/>
      <c r="I12" s="63"/>
      <c r="J12" s="63"/>
    </row>
    <row r="13" spans="1:10" ht="73.5" customHeight="1" x14ac:dyDescent="0.25">
      <c r="A13" s="4"/>
      <c r="B13" s="34" t="s">
        <v>23</v>
      </c>
      <c r="C13" s="11" t="s">
        <v>49</v>
      </c>
      <c r="D13" s="35">
        <v>2</v>
      </c>
      <c r="E13" s="36">
        <v>2</v>
      </c>
      <c r="F13" s="36">
        <v>1</v>
      </c>
      <c r="G13" s="36">
        <v>3</v>
      </c>
      <c r="H13" s="36">
        <v>2</v>
      </c>
      <c r="I13" s="36">
        <v>2</v>
      </c>
      <c r="J13" s="36"/>
    </row>
    <row r="14" spans="1:10" ht="74.25" customHeight="1" x14ac:dyDescent="0.25">
      <c r="A14" s="4"/>
      <c r="B14" s="34" t="s">
        <v>13</v>
      </c>
      <c r="C14" s="11" t="s">
        <v>50</v>
      </c>
      <c r="D14" s="35">
        <v>3</v>
      </c>
      <c r="E14" s="36">
        <v>3</v>
      </c>
      <c r="F14" s="36">
        <v>3</v>
      </c>
      <c r="G14" s="36">
        <v>2</v>
      </c>
      <c r="H14" s="36">
        <v>1</v>
      </c>
      <c r="I14" s="36">
        <v>2</v>
      </c>
      <c r="J14" s="36"/>
    </row>
    <row r="15" spans="1:10" ht="74.25" customHeight="1" x14ac:dyDescent="0.25">
      <c r="A15" s="4"/>
      <c r="B15" s="33" t="s">
        <v>14</v>
      </c>
      <c r="C15" s="10" t="s">
        <v>51</v>
      </c>
      <c r="D15" s="37">
        <v>3</v>
      </c>
      <c r="E15" s="38">
        <v>3</v>
      </c>
      <c r="F15" s="38">
        <v>3</v>
      </c>
      <c r="G15" s="38">
        <v>3</v>
      </c>
      <c r="H15" s="38">
        <v>3</v>
      </c>
      <c r="I15" s="38">
        <v>2</v>
      </c>
      <c r="J15" s="38"/>
    </row>
    <row r="16" spans="1:10" ht="19.5" customHeight="1" x14ac:dyDescent="0.25">
      <c r="A16" s="4"/>
      <c r="B16" s="20"/>
      <c r="C16" s="25"/>
      <c r="D16" s="21"/>
      <c r="E16" s="22"/>
      <c r="F16" s="22"/>
      <c r="G16" s="22"/>
      <c r="H16" s="22"/>
      <c r="I16" s="22"/>
      <c r="J16" s="22"/>
    </row>
    <row r="17" spans="1:10" ht="21.75" customHeight="1" x14ac:dyDescent="0.25">
      <c r="A17" s="4"/>
      <c r="B17" s="12" t="s">
        <v>5</v>
      </c>
      <c r="C17" s="26"/>
      <c r="D17" s="13">
        <f t="shared" ref="D17:J17" si="0">SUM((D5/3)*((D8+D9+D10+D13+D14+D15)/18))</f>
        <v>0.44444444444444442</v>
      </c>
      <c r="E17" s="14">
        <f t="shared" si="0"/>
        <v>0.44444444444444442</v>
      </c>
      <c r="F17" s="14">
        <f t="shared" si="0"/>
        <v>0.40740740740740744</v>
      </c>
      <c r="G17" s="14">
        <f t="shared" si="0"/>
        <v>0.62962962962962954</v>
      </c>
      <c r="H17" s="14">
        <f t="shared" si="0"/>
        <v>0.51851851851851849</v>
      </c>
      <c r="I17" s="14">
        <f t="shared" si="0"/>
        <v>0.66666666666666663</v>
      </c>
      <c r="J17" s="14">
        <f t="shared" si="0"/>
        <v>0</v>
      </c>
    </row>
    <row r="18" spans="1:10" ht="37.5" customHeight="1" x14ac:dyDescent="0.25">
      <c r="A18" s="4"/>
    </row>
    <row r="19" spans="1:10" x14ac:dyDescent="0.25">
      <c r="A19" s="4"/>
    </row>
    <row r="20" spans="1:10" x14ac:dyDescent="0.25">
      <c r="A20" s="4"/>
    </row>
    <row r="21" spans="1:10" x14ac:dyDescent="0.25">
      <c r="A21" s="4"/>
      <c r="J21" s="7" t="s">
        <v>16</v>
      </c>
    </row>
    <row r="22" spans="1:10" x14ac:dyDescent="0.25">
      <c r="A22" s="4"/>
    </row>
    <row r="23" spans="1:10" x14ac:dyDescent="0.25">
      <c r="A23" s="4"/>
    </row>
    <row r="24" spans="1:10" x14ac:dyDescent="0.25">
      <c r="A24" s="4"/>
    </row>
    <row r="25" spans="1:10" x14ac:dyDescent="0.25">
      <c r="A25" s="4"/>
    </row>
    <row r="26" spans="1:10" x14ac:dyDescent="0.25">
      <c r="A26" s="4"/>
    </row>
    <row r="27" spans="1:10" x14ac:dyDescent="0.25">
      <c r="A27" s="4"/>
    </row>
    <row r="28" spans="1:10" x14ac:dyDescent="0.25">
      <c r="A28" s="4"/>
    </row>
    <row r="29" spans="1:10" x14ac:dyDescent="0.25">
      <c r="A29" s="4"/>
    </row>
    <row r="30" spans="1:10" x14ac:dyDescent="0.25">
      <c r="A30" s="4"/>
    </row>
    <row r="31" spans="1:10" x14ac:dyDescent="0.25">
      <c r="A31" s="4"/>
    </row>
    <row r="32" spans="1:1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</sheetData>
  <sheetProtection password="8709" sheet="1" selectLockedCells="1"/>
  <phoneticPr fontId="6" type="noConversion"/>
  <pageMargins left="0.38" right="0.28999999999999998" top="0.23" bottom="0.23" header="0.25" footer="0.5"/>
  <pageSetup scale="63" fitToHeight="3" orientation="portrait" horizontalDpi="4294967294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5" zoomScale="115" zoomScaleNormal="115" workbookViewId="0">
      <selection activeCell="D42" sqref="D42"/>
    </sheetView>
  </sheetViews>
  <sheetFormatPr defaultRowHeight="13.2" x14ac:dyDescent="0.25"/>
  <cols>
    <col min="1" max="1" width="12.88671875" customWidth="1"/>
    <col min="2" max="2" width="16.6640625" customWidth="1"/>
    <col min="3" max="3" width="41.109375" customWidth="1"/>
    <col min="4" max="4" width="18.44140625" style="3" customWidth="1"/>
  </cols>
  <sheetData>
    <row r="1" spans="1:7" ht="18.75" customHeight="1" x14ac:dyDescent="0.25">
      <c r="A1" s="68" t="s">
        <v>39</v>
      </c>
      <c r="B1" s="69"/>
      <c r="C1" s="69"/>
      <c r="D1" s="69"/>
      <c r="E1" s="69"/>
    </row>
    <row r="2" spans="1:7" ht="15.6" x14ac:dyDescent="0.3">
      <c r="A2" s="70" t="s">
        <v>40</v>
      </c>
      <c r="B2" s="71"/>
      <c r="C2" s="71"/>
      <c r="D2" s="71"/>
      <c r="E2" s="71"/>
    </row>
    <row r="3" spans="1:7" ht="33" customHeight="1" x14ac:dyDescent="0.25"/>
    <row r="4" spans="1:7" x14ac:dyDescent="0.25">
      <c r="B4" s="47" t="s">
        <v>17</v>
      </c>
      <c r="C4" s="48"/>
      <c r="D4" s="49" t="s">
        <v>5</v>
      </c>
    </row>
    <row r="5" spans="1:7" x14ac:dyDescent="0.25">
      <c r="B5" s="43"/>
      <c r="C5" s="45" t="str">
        <f>'COMMUNITY RISK WORKSHEET'!D3</f>
        <v>Influenza</v>
      </c>
      <c r="D5" s="46">
        <f>'COMMUNITY RISK WORKSHEET'!D17</f>
        <v>0.44444444444444442</v>
      </c>
      <c r="E5" s="52">
        <f>D44</f>
        <v>0.37191358024691362</v>
      </c>
    </row>
    <row r="6" spans="1:7" x14ac:dyDescent="0.25">
      <c r="B6" s="43"/>
      <c r="C6" s="45" t="str">
        <f>'COMMUNITY RISK WORKSHEET'!E3</f>
        <v>Lyme Disease</v>
      </c>
      <c r="D6" s="46">
        <f>'COMMUNITY RISK WORKSHEET'!E17</f>
        <v>0.16666666666666666</v>
      </c>
      <c r="E6" s="52">
        <f>D44</f>
        <v>0.37191358024691362</v>
      </c>
    </row>
    <row r="7" spans="1:7" x14ac:dyDescent="0.25">
      <c r="B7" s="43"/>
      <c r="C7" s="45" t="str">
        <f>'COMMUNITY RISK WORKSHEET'!F3</f>
        <v>West Nile Virus</v>
      </c>
      <c r="D7" s="46">
        <f>'COMMUNITY RISK WORKSHEET'!F17</f>
        <v>0.16666666666666666</v>
      </c>
      <c r="E7" s="52">
        <f>D44</f>
        <v>0.37191358024691362</v>
      </c>
    </row>
    <row r="8" spans="1:7" x14ac:dyDescent="0.25">
      <c r="B8" s="43"/>
      <c r="C8" s="45" t="str">
        <f>'COMMUNITY RISK WORKSHEET'!G3</f>
        <v>MRSA in Nursing Home Patient</v>
      </c>
      <c r="D8" s="46">
        <f>'COMMUNITY RISK WORKSHEET'!G17</f>
        <v>0.40740740740740744</v>
      </c>
      <c r="E8" s="52">
        <f>D44</f>
        <v>0.37191358024691362</v>
      </c>
    </row>
    <row r="9" spans="1:7" x14ac:dyDescent="0.25">
      <c r="B9" s="43"/>
      <c r="C9" s="45" t="str">
        <f>'COMMUNITY RISK WORKSHEET'!H3</f>
        <v>Scabies in Nursing Home Patients</v>
      </c>
      <c r="D9" s="46">
        <f>'COMMUNITY RISK WORKSHEET'!H17</f>
        <v>0.37037037037037035</v>
      </c>
      <c r="E9" s="52">
        <f>D44</f>
        <v>0.37191358024691362</v>
      </c>
    </row>
    <row r="10" spans="1:7" x14ac:dyDescent="0.25">
      <c r="B10" s="43"/>
      <c r="C10" s="45" t="str">
        <f>'COMMUNITY RISK WORKSHEET'!I3</f>
        <v>Ebola Virus</v>
      </c>
      <c r="D10" s="46">
        <f>'COMMUNITY RISK WORKSHEET'!I17</f>
        <v>0.27777777777777779</v>
      </c>
      <c r="E10" s="52">
        <f>D44</f>
        <v>0.37191358024691362</v>
      </c>
    </row>
    <row r="11" spans="1:7" x14ac:dyDescent="0.25">
      <c r="B11" s="43"/>
      <c r="C11" s="45">
        <f>'COMMUNITY RISK WORKSHEET'!J3</f>
        <v>0</v>
      </c>
      <c r="D11" s="46">
        <f>'COMMUNITY RISK WORKSHEET'!J17</f>
        <v>0</v>
      </c>
      <c r="E11" s="52">
        <f>D44</f>
        <v>0.37191358024691362</v>
      </c>
      <c r="F11" s="50"/>
      <c r="G11" s="50"/>
    </row>
    <row r="12" spans="1:7" ht="18.75" customHeight="1" x14ac:dyDescent="0.25">
      <c r="B12" s="43"/>
      <c r="C12" s="45"/>
      <c r="D12" s="44"/>
      <c r="E12" s="53"/>
    </row>
    <row r="13" spans="1:7" x14ac:dyDescent="0.25">
      <c r="B13" s="47" t="s">
        <v>24</v>
      </c>
      <c r="C13" s="48"/>
      <c r="D13" s="49"/>
      <c r="E13" s="53"/>
    </row>
    <row r="14" spans="1:7" x14ac:dyDescent="0.25">
      <c r="B14" s="43"/>
      <c r="C14" s="45" t="str">
        <f>'ADMISSION RISK WORKSHEET'!D3</f>
        <v>Orthopedic Surgical Site Infection</v>
      </c>
      <c r="D14" s="46">
        <f>'ADMISSION RISK WORKSHEET'!D17</f>
        <v>0.14814814814814814</v>
      </c>
      <c r="E14" s="52">
        <f>D44</f>
        <v>0.37191358024691362</v>
      </c>
    </row>
    <row r="15" spans="1:7" x14ac:dyDescent="0.25">
      <c r="B15" s="43"/>
      <c r="C15" s="45" t="str">
        <f>'ADMISSION RISK WORKSHEET'!E3</f>
        <v>Toxic Anterior Segment Syndrome</v>
      </c>
      <c r="D15" s="46">
        <f>'ADMISSION RISK WORKSHEET'!E17</f>
        <v>0.18518518518518517</v>
      </c>
      <c r="E15" s="52">
        <f>D44</f>
        <v>0.37191358024691362</v>
      </c>
    </row>
    <row r="16" spans="1:7" x14ac:dyDescent="0.25">
      <c r="B16" s="43"/>
      <c r="C16" s="45" t="str">
        <f>'ADMISSION RISK WORKSHEET'!F3</f>
        <v>Post-op Bacterial End-ophthalmitis</v>
      </c>
      <c r="D16" s="46">
        <f>'ADMISSION RISK WORKSHEET'!F17</f>
        <v>0.22222222222222221</v>
      </c>
      <c r="E16" s="52">
        <f>D44</f>
        <v>0.37191358024691362</v>
      </c>
    </row>
    <row r="17" spans="2:5" x14ac:dyDescent="0.25">
      <c r="B17" s="43"/>
      <c r="C17" s="45" t="str">
        <f>'ADMISSION RISK WORKSHEET'!G3</f>
        <v>Bloodborne Infection from GI Endoscopy</v>
      </c>
      <c r="D17" s="46">
        <f>'ADMISSION RISK WORKSHEET'!G17</f>
        <v>0.48148148148148145</v>
      </c>
      <c r="E17" s="52">
        <f>D44</f>
        <v>0.37191358024691362</v>
      </c>
    </row>
    <row r="18" spans="2:5" x14ac:dyDescent="0.25">
      <c r="B18" s="43"/>
      <c r="C18" s="45" t="str">
        <f>'ADMISSION RISK WORKSHEET'!H3</f>
        <v>Bloodborne Infection from Multi-dose Vials</v>
      </c>
      <c r="D18" s="46">
        <f>'ADMISSION RISK WORKSHEET'!H17</f>
        <v>0.59259259259259256</v>
      </c>
      <c r="E18" s="52">
        <f>D44</f>
        <v>0.37191358024691362</v>
      </c>
    </row>
    <row r="19" spans="2:5" x14ac:dyDescent="0.25">
      <c r="B19" s="43"/>
      <c r="C19" s="45">
        <f>'ADMISSION RISK WORKSHEET'!I3</f>
        <v>0</v>
      </c>
      <c r="D19" s="46">
        <f>'ADMISSION RISK WORKSHEET'!I17</f>
        <v>0</v>
      </c>
      <c r="E19" s="52">
        <f>D44</f>
        <v>0.37191358024691362</v>
      </c>
    </row>
    <row r="20" spans="2:5" x14ac:dyDescent="0.25">
      <c r="B20" s="43"/>
      <c r="C20" s="45">
        <f>'ADMISSION RISK WORKSHEET'!J3</f>
        <v>0</v>
      </c>
      <c r="D20" s="46">
        <f>'ADMISSION RISK WORKSHEET'!J17</f>
        <v>0</v>
      </c>
      <c r="E20" s="52">
        <f>D44</f>
        <v>0.37191358024691362</v>
      </c>
    </row>
    <row r="21" spans="2:5" ht="21" customHeight="1" x14ac:dyDescent="0.25">
      <c r="B21" s="43"/>
      <c r="C21" s="45"/>
      <c r="D21" s="44"/>
      <c r="E21" s="53"/>
    </row>
    <row r="22" spans="2:5" x14ac:dyDescent="0.25">
      <c r="B22" s="47" t="s">
        <v>37</v>
      </c>
      <c r="C22" s="48"/>
      <c r="D22" s="49"/>
      <c r="E22" s="53"/>
    </row>
    <row r="23" spans="2:5" x14ac:dyDescent="0.25">
      <c r="B23" s="43"/>
      <c r="C23" s="45" t="str">
        <f>'HCW RISK WORKSHEET'!D3</f>
        <v>Non-Compliance with Hand Hygiene</v>
      </c>
      <c r="D23" s="46">
        <f>'HCW RISK WORKSHEET'!D17</f>
        <v>0.44444444444444442</v>
      </c>
      <c r="E23" s="52">
        <f>D44</f>
        <v>0.37191358024691362</v>
      </c>
    </row>
    <row r="24" spans="2:5" x14ac:dyDescent="0.25">
      <c r="B24" s="43"/>
      <c r="C24" s="45" t="str">
        <f>'HCW RISK WORKSHEET'!E3</f>
        <v>Non-Compliance with Standard Precautions</v>
      </c>
      <c r="D24" s="46">
        <f>'HCW RISK WORKSHEET'!E17</f>
        <v>0.44444444444444442</v>
      </c>
      <c r="E24" s="52">
        <f>D44</f>
        <v>0.37191358024691362</v>
      </c>
    </row>
    <row r="25" spans="2:5" x14ac:dyDescent="0.25">
      <c r="B25" s="43"/>
      <c r="C25" s="45" t="str">
        <f>'HCW RISK WORKSHEET'!F3</f>
        <v>Improper Use of Gloves</v>
      </c>
      <c r="D25" s="46">
        <f>'HCW RISK WORKSHEET'!F17</f>
        <v>0.40740740740740744</v>
      </c>
      <c r="E25" s="52">
        <f>D44</f>
        <v>0.37191358024691362</v>
      </c>
    </row>
    <row r="26" spans="2:5" x14ac:dyDescent="0.25">
      <c r="B26" s="43"/>
      <c r="C26" s="45" t="str">
        <f>'HCW RISK WORKSHEET'!G3</f>
        <v>Non-Compliance w/ Safe Injection Practices</v>
      </c>
      <c r="D26" s="46">
        <f>'HCW RISK WORKSHEET'!G17</f>
        <v>0.62962962962962954</v>
      </c>
      <c r="E26" s="52">
        <f>D44</f>
        <v>0.37191358024691362</v>
      </c>
    </row>
    <row r="27" spans="2:5" x14ac:dyDescent="0.25">
      <c r="B27" s="43"/>
      <c r="C27" s="45" t="str">
        <f>'HCW RISK WORKSHEET'!H3</f>
        <v>Knowledge Deficit Re: Post-Exposure Mgmt</v>
      </c>
      <c r="D27" s="46">
        <f>'HCW RISK WORKSHEET'!H17</f>
        <v>0.51851851851851849</v>
      </c>
      <c r="E27" s="52">
        <f>D44</f>
        <v>0.37191358024691362</v>
      </c>
    </row>
    <row r="28" spans="2:5" x14ac:dyDescent="0.25">
      <c r="B28" s="43"/>
      <c r="C28" s="45" t="str">
        <f>'HCW RISK WORKSHEET'!I3</f>
        <v>Non-Compliance with Influenza Vaccination</v>
      </c>
      <c r="D28" s="46">
        <f>'HCW RISK WORKSHEET'!I17</f>
        <v>0.66666666666666663</v>
      </c>
      <c r="E28" s="52">
        <f>D44</f>
        <v>0.37191358024691362</v>
      </c>
    </row>
    <row r="29" spans="2:5" x14ac:dyDescent="0.25">
      <c r="B29" s="43"/>
      <c r="C29" s="45">
        <f>'HCW RISK WORKSHEET'!J3</f>
        <v>0</v>
      </c>
      <c r="D29" s="46">
        <f>'HCW RISK WORKSHEET'!J17</f>
        <v>0</v>
      </c>
      <c r="E29" s="52">
        <f>D44</f>
        <v>0.37191358024691362</v>
      </c>
    </row>
    <row r="30" spans="2:5" ht="21" customHeight="1" x14ac:dyDescent="0.25">
      <c r="B30" s="43"/>
      <c r="C30" s="43"/>
      <c r="D30" s="44"/>
      <c r="E30" s="53"/>
    </row>
    <row r="31" spans="2:5" x14ac:dyDescent="0.25">
      <c r="B31" s="47" t="s">
        <v>38</v>
      </c>
      <c r="C31" s="48"/>
      <c r="D31" s="49"/>
      <c r="E31" s="53"/>
    </row>
    <row r="32" spans="2:5" x14ac:dyDescent="0.25">
      <c r="B32" s="43"/>
      <c r="C32" s="45" t="str">
        <f>'ENVIRONMENT RISK WORKSHEET'!D3</f>
        <v>Failure to Clean GI Endoscopes</v>
      </c>
      <c r="D32" s="46">
        <f>'ENVIRONMENT RISK WORKSHEET'!D17</f>
        <v>0.40740740740740744</v>
      </c>
      <c r="E32" s="52">
        <f>D44</f>
        <v>0.37191358024691362</v>
      </c>
    </row>
    <row r="33" spans="2:5" x14ac:dyDescent="0.25">
      <c r="B33" s="43"/>
      <c r="C33" s="45" t="str">
        <f>'ENVIRONMENT RISK WORKSHEET'!E3</f>
        <v>Improper use of IUSS</v>
      </c>
      <c r="D33" s="46">
        <f>'ENVIRONMENT RISK WORKSHEET'!E17</f>
        <v>0.51851851851851849</v>
      </c>
      <c r="E33" s="52">
        <f>D44</f>
        <v>0.37191358024691362</v>
      </c>
    </row>
    <row r="34" spans="2:5" x14ac:dyDescent="0.25">
      <c r="B34" s="43"/>
      <c r="C34" s="45" t="str">
        <f>'ENVIRONMENT RISK WORKSHEET'!F3</f>
        <v>Failure to Sterilize Instruments</v>
      </c>
      <c r="D34" s="46">
        <f>'ENVIRONMENT RISK WORKSHEET'!F17</f>
        <v>0.20370370370370372</v>
      </c>
      <c r="E34" s="52">
        <f>D44</f>
        <v>0.37191358024691362</v>
      </c>
    </row>
    <row r="35" spans="2:5" x14ac:dyDescent="0.25">
      <c r="B35" s="43"/>
      <c r="C35" s="45" t="str">
        <f>'ENVIRONMENT RISK WORKSHEET'!G3</f>
        <v>Improper Handling of Sharps</v>
      </c>
      <c r="D35" s="46">
        <f>'ENVIRONMENT RISK WORKSHEET'!G17</f>
        <v>0.18518518518518517</v>
      </c>
      <c r="E35" s="52">
        <f>D44</f>
        <v>0.37191358024691362</v>
      </c>
    </row>
    <row r="36" spans="2:5" x14ac:dyDescent="0.25">
      <c r="B36" s="43"/>
      <c r="C36" s="45" t="str">
        <f>'ENVIRONMENT RISK WORKSHEET'!H3</f>
        <v>Improper Room Cleaning Between Pts</v>
      </c>
      <c r="D36" s="46">
        <f>'ENVIRONMENT RISK WORKSHEET'!H17</f>
        <v>0.33333333333333331</v>
      </c>
      <c r="E36" s="52">
        <f>D44</f>
        <v>0.37191358024691362</v>
      </c>
    </row>
    <row r="37" spans="2:5" x14ac:dyDescent="0.25">
      <c r="B37" s="43"/>
      <c r="C37" s="45" t="str">
        <f>'ENVIRONMENT RISK WORKSHEET'!I3</f>
        <v>Improper Terminal Cleaning of Rooms</v>
      </c>
      <c r="D37" s="46">
        <f>'ENVIRONMENT RISK WORKSHEET'!I17</f>
        <v>0.14814814814814814</v>
      </c>
      <c r="E37" s="52">
        <f>D44</f>
        <v>0.37191358024691362</v>
      </c>
    </row>
    <row r="38" spans="2:5" x14ac:dyDescent="0.25">
      <c r="B38" s="43"/>
      <c r="C38" s="45" t="str">
        <f>'ENVIRONMENT RISK WORKSHEET'!J3</f>
        <v>Improper Cleaning of Glucose Monitors</v>
      </c>
      <c r="D38" s="46">
        <f>'ENVIRONMENT RISK WORKSHEET'!J17</f>
        <v>0.55555555555555558</v>
      </c>
      <c r="E38" s="52">
        <f>D44</f>
        <v>0.37191358024691362</v>
      </c>
    </row>
    <row r="39" spans="2:5" x14ac:dyDescent="0.25">
      <c r="E39" s="53"/>
    </row>
    <row r="40" spans="2:5" x14ac:dyDescent="0.25">
      <c r="D40" s="51">
        <f>SUM(D5:D39)</f>
        <v>8.9259259259259274</v>
      </c>
    </row>
    <row r="41" spans="2:5" ht="13.8" thickBot="1" x14ac:dyDescent="0.3"/>
    <row r="42" spans="2:5" x14ac:dyDescent="0.25">
      <c r="B42" s="72" t="s">
        <v>44</v>
      </c>
      <c r="C42" s="73"/>
      <c r="D42" s="67">
        <v>24</v>
      </c>
    </row>
    <row r="43" spans="2:5" x14ac:dyDescent="0.25">
      <c r="B43" s="54"/>
      <c r="C43" s="55"/>
      <c r="D43" s="56"/>
    </row>
    <row r="44" spans="2:5" ht="16.2" thickBot="1" x14ac:dyDescent="0.35">
      <c r="B44" s="74" t="s">
        <v>43</v>
      </c>
      <c r="C44" s="75"/>
      <c r="D44" s="57">
        <f>D40/D42</f>
        <v>0.37191358024691362</v>
      </c>
    </row>
  </sheetData>
  <sheetProtection password="8709" sheet="1" selectLockedCells="1"/>
  <mergeCells count="4">
    <mergeCell ref="A1:E1"/>
    <mergeCell ref="A2:E2"/>
    <mergeCell ref="B42:C42"/>
    <mergeCell ref="B44:C44"/>
  </mergeCells>
  <phoneticPr fontId="6" type="noConversion"/>
  <pageMargins left="0.75" right="0.75" top="0.56999999999999995" bottom="1" header="0.5" footer="0.5"/>
  <pageSetup scale="92" fitToHeight="2" orientation="portrait" horizontalDpi="4294967294" verticalDpi="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topLeftCell="A10" zoomScale="115" zoomScaleNormal="115" workbookViewId="0">
      <selection activeCell="R32" sqref="R32"/>
    </sheetView>
  </sheetViews>
  <sheetFormatPr defaultRowHeight="13.2" x14ac:dyDescent="0.25"/>
  <sheetData/>
  <sheetProtection password="8709" sheet="1" selectLockedCells="1"/>
  <phoneticPr fontId="6" type="noConversion"/>
  <pageMargins left="0.25" right="0.25" top="0.7" bottom="1" header="0.5" footer="0.5"/>
  <pageSetup scale="63" orientation="portrait" horizontalDpi="4294967294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COMMUNITY RISK WORKSHEET</vt:lpstr>
      <vt:lpstr>ADMISSION RISK WORKSHEET</vt:lpstr>
      <vt:lpstr>ENVIRONMENT RISK WORKSHEET</vt:lpstr>
      <vt:lpstr>HCW RISK WORKSHEET</vt:lpstr>
      <vt:lpstr>SUMMARY SHEET</vt:lpstr>
      <vt:lpstr>SUMMARY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Montgomery</dc:creator>
  <cp:lastModifiedBy>Cathy Montgomery</cp:lastModifiedBy>
  <cp:lastPrinted>2013-03-08T23:13:54Z</cp:lastPrinted>
  <dcterms:created xsi:type="dcterms:W3CDTF">2010-12-03T22:11:53Z</dcterms:created>
  <dcterms:modified xsi:type="dcterms:W3CDTF">2015-09-27T20:35:01Z</dcterms:modified>
</cp:coreProperties>
</file>